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Institutional Effectiveness\DQP\2017-18\"/>
    </mc:Choice>
  </mc:AlternateContent>
  <bookViews>
    <workbookView xWindow="0" yWindow="0" windowWidth="17250" windowHeight="5415"/>
  </bookViews>
  <sheets>
    <sheet name="Summary Sheet" sheetId="7" r:id="rId1"/>
    <sheet name="Child and Adolescent" sheetId="9" r:id="rId2"/>
    <sheet name="Nutrition and Health" sheetId="10" r:id="rId3"/>
    <sheet name="Dietetics" sheetId="11" r:id="rId4"/>
    <sheet name="Food Service" sheetId="12" r:id="rId5"/>
    <sheet name="Child Dev ADC" sheetId="14" r:id="rId6"/>
    <sheet name="Core competencies" sheetId="2" r:id="rId7"/>
    <sheet name="GE" sheetId="13" r:id="rId8"/>
    <sheet name="Scoring Key" sheetId="3" r:id="rId9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4" l="1"/>
  <c r="B27" i="14"/>
  <c r="B23" i="14"/>
  <c r="B12" i="14"/>
  <c r="B5" i="14"/>
  <c r="C28" i="14"/>
  <c r="C25" i="14"/>
  <c r="C34" i="14"/>
  <c r="C19" i="14"/>
  <c r="C33" i="14"/>
  <c r="C18" i="14"/>
  <c r="C9" i="14"/>
  <c r="C24" i="14"/>
  <c r="C17" i="14"/>
  <c r="C8" i="14"/>
  <c r="C7" i="14"/>
  <c r="C16" i="14"/>
  <c r="B5" i="12" l="1"/>
  <c r="B59" i="11"/>
  <c r="B50" i="11"/>
  <c r="B39" i="11"/>
  <c r="B5" i="11"/>
  <c r="B59" i="10"/>
  <c r="B48" i="10"/>
  <c r="B38" i="10"/>
  <c r="B5" i="10"/>
  <c r="B58" i="9" l="1"/>
  <c r="B37" i="9"/>
  <c r="B5" i="9"/>
  <c r="C60" i="9"/>
  <c r="C44" i="9"/>
  <c r="C8" i="9"/>
  <c r="C42" i="9"/>
  <c r="C6" i="9"/>
  <c r="D38" i="10" l="1"/>
  <c r="D50" i="12" l="1"/>
  <c r="D38" i="12"/>
  <c r="D59" i="11"/>
  <c r="D50" i="11"/>
  <c r="D58" i="9"/>
  <c r="E41" i="11" l="1"/>
  <c r="D39" i="11" s="1"/>
  <c r="E7" i="11"/>
  <c r="E42" i="9"/>
  <c r="D37" i="9" s="1"/>
  <c r="E6" i="9"/>
  <c r="D5" i="11" l="1"/>
  <c r="D5" i="12"/>
  <c r="E26" i="11"/>
  <c r="D5" i="10"/>
  <c r="D5" i="9"/>
  <c r="F59" i="11" l="1"/>
  <c r="F59" i="10"/>
  <c r="F58" i="9"/>
  <c r="F5" i="10"/>
  <c r="F5" i="12"/>
  <c r="F38" i="10"/>
  <c r="H38" i="10"/>
  <c r="J38" i="10"/>
  <c r="L38" i="10"/>
  <c r="F37" i="9"/>
  <c r="F39" i="11"/>
  <c r="F5" i="11"/>
  <c r="B3" i="13"/>
  <c r="J62" i="12"/>
  <c r="H62" i="12"/>
  <c r="L38" i="12"/>
  <c r="J38" i="12"/>
  <c r="H38" i="12"/>
  <c r="J5" i="12"/>
  <c r="H5" i="12"/>
  <c r="J59" i="11"/>
  <c r="H59" i="11"/>
  <c r="L39" i="11"/>
  <c r="J39" i="11"/>
  <c r="H39" i="11"/>
  <c r="J5" i="11"/>
  <c r="H5" i="11"/>
  <c r="J59" i="10"/>
  <c r="H59" i="10"/>
  <c r="J5" i="10"/>
  <c r="H5" i="10"/>
  <c r="L37" i="9"/>
  <c r="J37" i="9"/>
  <c r="H37" i="9"/>
  <c r="H58" i="9"/>
  <c r="J58" i="9"/>
</calcChain>
</file>

<file path=xl/sharedStrings.xml><?xml version="1.0" encoding="utf-8"?>
<sst xmlns="http://schemas.openxmlformats.org/spreadsheetml/2006/main" count="583" uniqueCount="87">
  <si>
    <t>Intellectual Skills</t>
  </si>
  <si>
    <t>Applied Learning</t>
  </si>
  <si>
    <t>Broad Integrative Learning</t>
  </si>
  <si>
    <t>Civic and Global Learning</t>
  </si>
  <si>
    <t>Specialized Knowledge</t>
  </si>
  <si>
    <t>Target</t>
  </si>
  <si>
    <t>*</t>
  </si>
  <si>
    <t>Written Communication</t>
  </si>
  <si>
    <t>Oral Communication</t>
  </si>
  <si>
    <t>Context/Purpose</t>
  </si>
  <si>
    <t>Content Development</t>
  </si>
  <si>
    <t>Genre/Disciplinary Conventions</t>
  </si>
  <si>
    <t>Sources &amp; Evidence</t>
  </si>
  <si>
    <t>Syntax &amp; Mechanics</t>
  </si>
  <si>
    <t>Organization</t>
  </si>
  <si>
    <t>Language</t>
  </si>
  <si>
    <t>Delivery</t>
  </si>
  <si>
    <t>Supporting material</t>
  </si>
  <si>
    <t>Central message</t>
  </si>
  <si>
    <t>Key for Scores</t>
  </si>
  <si>
    <t>At or above benchmark</t>
  </si>
  <si>
    <t>green</t>
  </si>
  <si>
    <t>10% or less below benchmark</t>
  </si>
  <si>
    <t>yellow</t>
  </si>
  <si>
    <t>More than 10% below benchmark</t>
  </si>
  <si>
    <t>red</t>
  </si>
  <si>
    <t>Scores for each DQP Area</t>
  </si>
  <si>
    <t>Computed based on averaging components (1 red, 2 yellow, 3 green)</t>
  </si>
  <si>
    <t>2.5 or above</t>
  </si>
  <si>
    <t>1.7 to 2.49</t>
  </si>
  <si>
    <t>Below 1.7</t>
  </si>
  <si>
    <t>Note that Core Compentencies are computed for full department, not by major</t>
  </si>
  <si>
    <t>Core Competencies</t>
  </si>
  <si>
    <t>no data</t>
  </si>
  <si>
    <t>Civic and Global</t>
  </si>
  <si>
    <t>Intellectial skills</t>
  </si>
  <si>
    <t>FCS</t>
  </si>
  <si>
    <t>Average score 80% or higher</t>
  </si>
  <si>
    <t>N=25</t>
  </si>
  <si>
    <t>N=17</t>
  </si>
  <si>
    <t>analysis of eportfolio</t>
  </si>
  <si>
    <t>Specialized knowledge</t>
  </si>
  <si>
    <t>Average score 70% or higher</t>
  </si>
  <si>
    <t>N=</t>
  </si>
  <si>
    <t>Child and Adol Devlt</t>
  </si>
  <si>
    <t>Nutrition and health</t>
  </si>
  <si>
    <t>Food service management</t>
  </si>
  <si>
    <t>Dietetics</t>
  </si>
  <si>
    <t>Child and Adolescent</t>
  </si>
  <si>
    <t>Nutrition and Health</t>
  </si>
  <si>
    <t>Food Service and Management</t>
  </si>
  <si>
    <t>2a.  Students will develop an understanding of self that fosters personal wellbeing</t>
  </si>
  <si>
    <t>FCS315</t>
  </si>
  <si>
    <t>80% of students will score 3 or higher</t>
  </si>
  <si>
    <t>N=34</t>
  </si>
  <si>
    <t>data is different than what was reported in the prior years. Files report different numbers??? We updated based on the 2015-2016 data.</t>
  </si>
  <si>
    <t xml:space="preserve">Information literacy </t>
  </si>
  <si>
    <t>Determine extent of info needed</t>
  </si>
  <si>
    <t>access needed info</t>
  </si>
  <si>
    <t>evaluation sources</t>
  </si>
  <si>
    <t>Use information for a purpose</t>
  </si>
  <si>
    <t>Use ethically and legally</t>
  </si>
  <si>
    <t>eportofolio FCS497</t>
  </si>
  <si>
    <t>Analysis of vocation</t>
  </si>
  <si>
    <t>Application of ethics</t>
  </si>
  <si>
    <t>Syntehsis of Faith and profession</t>
  </si>
  <si>
    <t>ETS written communication</t>
  </si>
  <si>
    <t>ETS critical thinking</t>
  </si>
  <si>
    <t>ETS Quantitative reasoning</t>
  </si>
  <si>
    <t>75% of students will be marginal or proficient at level 2</t>
  </si>
  <si>
    <t>70% of students will be marginal or proficient at level 2</t>
  </si>
  <si>
    <t>Met or exceeded target</t>
  </si>
  <si>
    <t>Below target, but within 10% of target</t>
  </si>
  <si>
    <t>More than 10% below target</t>
  </si>
  <si>
    <t>* Data not gathered this year (many departments assess outcomes on mulit-year cycles)</t>
  </si>
  <si>
    <t>DQO Summary Family and Consumer Sciences</t>
  </si>
  <si>
    <t>PLO 1</t>
  </si>
  <si>
    <t>PLO 2</t>
  </si>
  <si>
    <t>PLO 3</t>
  </si>
  <si>
    <t>PLO 4</t>
  </si>
  <si>
    <t>PLO 5</t>
  </si>
  <si>
    <t>N = 33</t>
  </si>
  <si>
    <t>N=24</t>
  </si>
  <si>
    <t>N=11</t>
  </si>
  <si>
    <t>N=19</t>
  </si>
  <si>
    <t>Child Development ADC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</si>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</sst>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1" fontId="0" fillId="0" borderId="2" xfId="0" applyNumberFormat="1" applyBorder="1"/>
    <xf numFmtId="2" fontId="0" fillId="2" borderId="0" xfId="0" applyNumberFormat="1" applyFill="1"/>
    <xf numFmtId="0" fontId="0" fillId="0" borderId="3" xfId="0" applyFont="1" applyBorder="1"/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0" fontId="5" fillId="0" borderId="2" xfId="0" applyFont="1" applyBorder="1"/>
    <xf numFmtId="164" fontId="0" fillId="0" borderId="0" xfId="0" applyNumberFormat="1" applyBorder="1" applyAlignment="1">
      <alignment horizontal="center" vertical="center" wrapText="1"/>
    </xf>
    <xf numFmtId="164" fontId="4" fillId="3" borderId="0" xfId="21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6" fillId="4" borderId="0" xfId="204" applyNumberFormat="1" applyAlignment="1">
      <alignment horizontal="center"/>
    </xf>
    <xf numFmtId="164" fontId="4" fillId="3" borderId="0" xfId="21" applyNumberFormat="1" applyAlignment="1">
      <alignment horizontal="center"/>
    </xf>
    <xf numFmtId="0" fontId="0" fillId="0" borderId="4" xfId="0" applyBorder="1" applyAlignment="1">
      <alignment vertical="center" wrapText="1"/>
    </xf>
    <xf numFmtId="2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/>
    <xf numFmtId="0" fontId="0" fillId="0" borderId="4" xfId="0" applyBorder="1"/>
    <xf numFmtId="2" fontId="0" fillId="5" borderId="0" xfId="0" applyNumberFormat="1" applyFill="1"/>
    <xf numFmtId="0" fontId="8" fillId="0" borderId="0" xfId="0" applyFont="1" applyFill="1" applyBorder="1" applyAlignment="1">
      <alignment horizontal="left" vertical="top"/>
    </xf>
    <xf numFmtId="9" fontId="0" fillId="0" borderId="0" xfId="229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9" fontId="0" fillId="6" borderId="0" xfId="0" applyNumberFormat="1" applyFill="1" applyBorder="1"/>
    <xf numFmtId="9" fontId="0" fillId="7" borderId="0" xfId="0" applyNumberFormat="1" applyFill="1"/>
    <xf numFmtId="9" fontId="0" fillId="8" borderId="0" xfId="0" applyNumberFormat="1" applyFill="1"/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4" xfId="0" applyNumberFormat="1" applyBorder="1"/>
    <xf numFmtId="0" fontId="5" fillId="0" borderId="0" xfId="0" applyFont="1"/>
    <xf numFmtId="2" fontId="5" fillId="9" borderId="0" xfId="0" applyNumberFormat="1" applyFont="1" applyFill="1"/>
    <xf numFmtId="0" fontId="0" fillId="0" borderId="0" xfId="0" applyFill="1"/>
    <xf numFmtId="0" fontId="0" fillId="2" borderId="0" xfId="0" applyFill="1"/>
    <xf numFmtId="0" fontId="0" fillId="0" borderId="0" xfId="0" applyFill="1" applyBorder="1"/>
    <xf numFmtId="0" fontId="0" fillId="5" borderId="0" xfId="0" applyFill="1"/>
    <xf numFmtId="0" fontId="0" fillId="10" borderId="0" xfId="0" applyFill="1"/>
    <xf numFmtId="0" fontId="9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0" fillId="0" borderId="4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Border="1"/>
    <xf numFmtId="0" fontId="5" fillId="0" borderId="0" xfId="0" applyFont="1" applyBorder="1"/>
    <xf numFmtId="0" fontId="1" fillId="0" borderId="0" xfId="0" applyFont="1" applyBorder="1"/>
    <xf numFmtId="0" fontId="0" fillId="0" borderId="2" xfId="0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9" fontId="0" fillId="5" borderId="0" xfId="0" applyNumberFormat="1" applyFill="1" applyBorder="1" applyAlignment="1">
      <alignment horizontal="center" vertical="center" wrapText="1"/>
    </xf>
    <xf numFmtId="9" fontId="0" fillId="2" borderId="0" xfId="0" applyNumberFormat="1" applyFill="1" applyBorder="1" applyAlignment="1">
      <alignment horizontal="center" vertical="center" wrapText="1"/>
    </xf>
    <xf numFmtId="9" fontId="0" fillId="2" borderId="0" xfId="0" applyNumberFormat="1" applyFill="1" applyAlignment="1">
      <alignment horizontal="center"/>
    </xf>
    <xf numFmtId="9" fontId="0" fillId="10" borderId="0" xfId="0" applyNumberFormat="1" applyFill="1" applyAlignment="1">
      <alignment horizontal="center"/>
    </xf>
    <xf numFmtId="9" fontId="0" fillId="5" borderId="0" xfId="0" applyNumberFormat="1" applyFill="1" applyAlignment="1">
      <alignment horizontal="center"/>
    </xf>
    <xf numFmtId="0" fontId="0" fillId="5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0" xfId="0" applyFont="1" applyFill="1"/>
    <xf numFmtId="0" fontId="0" fillId="2" borderId="0" xfId="0" applyFont="1" applyFill="1" applyBorder="1"/>
    <xf numFmtId="0" fontId="0" fillId="0" borderId="0" xfId="0" applyFill="1" applyBorder="1" applyAlignment="1">
      <alignment horizontal="center"/>
    </xf>
    <xf numFmtId="0" fontId="0" fillId="2" borderId="0" xfId="0" applyFont="1" applyFill="1" applyBorder="1" applyAlignment="1">
      <alignment vertical="center" wrapText="1"/>
    </xf>
    <xf numFmtId="2" fontId="0" fillId="2" borderId="0" xfId="0" applyNumberFormat="1" applyFont="1" applyFill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5" borderId="3" xfId="0" applyFont="1" applyFill="1" applyBorder="1"/>
    <xf numFmtId="0" fontId="0" fillId="10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0" fontId="0" fillId="10" borderId="1" xfId="0" applyFill="1" applyBorder="1"/>
    <xf numFmtId="0" fontId="0" fillId="5" borderId="1" xfId="0" applyFill="1" applyBorder="1"/>
  </cellXfs>
  <cellStyles count="2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1" builtinId="9" hidden="1"/>
    <cellStyle name="Good" xfId="204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30" builtinId="8" hidden="1"/>
    <cellStyle name="Neutral" xfId="21" builtinId="28"/>
    <cellStyle name="Normal" xfId="0" builtinId="0"/>
    <cellStyle name="Percent" xfId="229" builtinId="5"/>
  </cellStyles>
  <dxfs count="23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33" workbookViewId="0">
      <selection activeCell="G47" sqref="G47"/>
    </sheetView>
  </sheetViews>
  <sheetFormatPr defaultColWidth="8.7109375" defaultRowHeight="15" x14ac:dyDescent="0.25"/>
  <cols>
    <col min="1" max="1" width="32.7109375" customWidth="1"/>
    <col min="2" max="2" width="13" customWidth="1"/>
    <col min="3" max="5" width="12.7109375" customWidth="1"/>
  </cols>
  <sheetData>
    <row r="1" spans="1:8" x14ac:dyDescent="0.25">
      <c r="A1" s="1" t="s">
        <v>75</v>
      </c>
      <c r="B1" s="1"/>
      <c r="C1" s="1"/>
      <c r="D1" s="1"/>
    </row>
    <row r="3" spans="1:8" x14ac:dyDescent="0.25">
      <c r="A3" s="1" t="s">
        <v>48</v>
      </c>
      <c r="B3" s="1"/>
      <c r="C3" s="1"/>
      <c r="D3" s="1"/>
    </row>
    <row r="4" spans="1:8" x14ac:dyDescent="0.25">
      <c r="B4" s="6">
        <v>2018</v>
      </c>
      <c r="C4" s="16">
        <v>2017</v>
      </c>
      <c r="D4" s="16">
        <v>2016</v>
      </c>
      <c r="E4" s="16">
        <v>2015</v>
      </c>
    </row>
    <row r="5" spans="1:8" x14ac:dyDescent="0.25">
      <c r="A5" s="14" t="s">
        <v>0</v>
      </c>
      <c r="B5" s="15"/>
      <c r="C5" s="15"/>
      <c r="D5" s="15"/>
      <c r="E5" s="15"/>
    </row>
    <row r="6" spans="1:8" x14ac:dyDescent="0.25">
      <c r="A6" s="14" t="s">
        <v>4</v>
      </c>
      <c r="B6" s="87"/>
      <c r="C6" s="15"/>
      <c r="D6" s="15"/>
      <c r="E6" s="15"/>
    </row>
    <row r="7" spans="1:8" x14ac:dyDescent="0.25">
      <c r="A7" s="14" t="s">
        <v>1</v>
      </c>
      <c r="B7" s="15"/>
      <c r="C7" s="6" t="s">
        <v>6</v>
      </c>
      <c r="D7" s="6" t="s">
        <v>6</v>
      </c>
      <c r="E7" s="6" t="s">
        <v>6</v>
      </c>
    </row>
    <row r="8" spans="1:8" x14ac:dyDescent="0.25">
      <c r="A8" s="14" t="s">
        <v>2</v>
      </c>
      <c r="B8" s="15"/>
      <c r="C8" s="6" t="s">
        <v>6</v>
      </c>
      <c r="D8" s="6" t="s">
        <v>6</v>
      </c>
      <c r="E8" s="6" t="s">
        <v>6</v>
      </c>
    </row>
    <row r="9" spans="1:8" x14ac:dyDescent="0.25">
      <c r="A9" s="14" t="s">
        <v>3</v>
      </c>
      <c r="B9" s="15"/>
      <c r="C9" s="15"/>
      <c r="D9" s="15"/>
      <c r="E9" s="15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"/>
      <c r="B12" s="1"/>
      <c r="C12" s="1"/>
      <c r="D12" s="1"/>
      <c r="F12" s="18"/>
      <c r="G12" s="18"/>
      <c r="H12" s="18"/>
    </row>
    <row r="13" spans="1:8" x14ac:dyDescent="0.25">
      <c r="A13" s="1" t="s">
        <v>49</v>
      </c>
      <c r="B13" s="6">
        <v>2018</v>
      </c>
      <c r="C13" s="16">
        <v>2017</v>
      </c>
      <c r="D13" s="16">
        <v>2016</v>
      </c>
      <c r="E13" s="16">
        <v>2015</v>
      </c>
      <c r="F13" s="18"/>
      <c r="G13" s="18"/>
      <c r="H13" s="18"/>
    </row>
    <row r="14" spans="1:8" x14ac:dyDescent="0.25">
      <c r="A14" s="14" t="s">
        <v>0</v>
      </c>
      <c r="B14" s="15"/>
      <c r="C14" s="15"/>
      <c r="D14" s="15"/>
      <c r="E14" s="15"/>
      <c r="F14" s="18"/>
      <c r="G14" s="18"/>
      <c r="H14" s="18"/>
    </row>
    <row r="15" spans="1:8" x14ac:dyDescent="0.25">
      <c r="A15" s="14" t="s">
        <v>4</v>
      </c>
      <c r="B15" s="15"/>
      <c r="C15" s="15"/>
      <c r="D15" s="15"/>
      <c r="E15" s="15"/>
      <c r="F15" s="18"/>
      <c r="G15" s="18"/>
      <c r="H15" s="18"/>
    </row>
    <row r="16" spans="1:8" x14ac:dyDescent="0.25">
      <c r="A16" s="14" t="s">
        <v>1</v>
      </c>
      <c r="B16" s="15"/>
      <c r="C16" s="15"/>
      <c r="D16" s="6" t="s">
        <v>6</v>
      </c>
      <c r="E16" s="6" t="s">
        <v>6</v>
      </c>
      <c r="F16" s="18"/>
      <c r="G16" s="18"/>
      <c r="H16" s="18"/>
    </row>
    <row r="17" spans="1:8" x14ac:dyDescent="0.25">
      <c r="A17" s="14" t="s">
        <v>2</v>
      </c>
      <c r="B17" s="6" t="s">
        <v>6</v>
      </c>
      <c r="C17" s="6" t="s">
        <v>6</v>
      </c>
      <c r="D17" s="6" t="s">
        <v>6</v>
      </c>
      <c r="E17" s="6" t="s">
        <v>6</v>
      </c>
      <c r="F17" s="18"/>
      <c r="G17" s="18"/>
      <c r="H17" s="18"/>
    </row>
    <row r="18" spans="1:8" x14ac:dyDescent="0.25">
      <c r="A18" s="14" t="s">
        <v>3</v>
      </c>
      <c r="B18" s="15"/>
      <c r="C18" s="6" t="s">
        <v>6</v>
      </c>
      <c r="D18" s="15"/>
      <c r="E18" s="15"/>
      <c r="F18" s="18"/>
      <c r="G18" s="18"/>
      <c r="H18" s="18"/>
    </row>
    <row r="19" spans="1:8" x14ac:dyDescent="0.25">
      <c r="F19" s="18"/>
      <c r="G19" s="18"/>
      <c r="H19" s="18"/>
    </row>
    <row r="20" spans="1:8" x14ac:dyDescent="0.25">
      <c r="A20" s="18"/>
      <c r="B20" s="18"/>
      <c r="C20" s="18"/>
      <c r="D20" s="18"/>
      <c r="E20" s="18"/>
      <c r="F20" s="18"/>
      <c r="G20" s="18"/>
      <c r="H20" s="18"/>
    </row>
    <row r="21" spans="1:8" x14ac:dyDescent="0.25">
      <c r="A21" s="1" t="s">
        <v>47</v>
      </c>
      <c r="B21" s="1"/>
      <c r="C21" s="1"/>
      <c r="D21" s="1"/>
      <c r="F21" s="18"/>
      <c r="G21" s="18"/>
      <c r="H21" s="18"/>
    </row>
    <row r="22" spans="1:8" x14ac:dyDescent="0.25">
      <c r="B22" s="6">
        <v>2018</v>
      </c>
      <c r="C22" s="16">
        <v>2017</v>
      </c>
      <c r="D22" s="16">
        <v>2016</v>
      </c>
      <c r="E22" s="16">
        <v>2015</v>
      </c>
      <c r="F22" s="18"/>
      <c r="G22" s="18"/>
      <c r="H22" s="18"/>
    </row>
    <row r="23" spans="1:8" x14ac:dyDescent="0.25">
      <c r="A23" s="14" t="s">
        <v>0</v>
      </c>
      <c r="B23" s="15"/>
      <c r="C23" s="15"/>
      <c r="D23" s="15"/>
      <c r="E23" s="15"/>
      <c r="F23" s="18"/>
      <c r="G23" s="18"/>
      <c r="H23" s="18"/>
    </row>
    <row r="24" spans="1:8" x14ac:dyDescent="0.25">
      <c r="A24" s="14" t="s">
        <v>4</v>
      </c>
      <c r="B24" s="15"/>
      <c r="C24" s="15"/>
      <c r="D24" s="15"/>
      <c r="E24" s="15"/>
      <c r="F24" s="18"/>
      <c r="G24" s="18"/>
      <c r="H24" s="18"/>
    </row>
    <row r="25" spans="1:8" x14ac:dyDescent="0.25">
      <c r="A25" s="14" t="s">
        <v>1</v>
      </c>
      <c r="B25" s="15"/>
      <c r="C25" s="15"/>
      <c r="D25" s="6" t="s">
        <v>6</v>
      </c>
      <c r="E25" s="6" t="s">
        <v>6</v>
      </c>
      <c r="F25" s="18"/>
      <c r="G25" s="18"/>
      <c r="H25" s="18"/>
    </row>
    <row r="26" spans="1:8" x14ac:dyDescent="0.25">
      <c r="A26" s="14" t="s">
        <v>2</v>
      </c>
      <c r="B26" s="15"/>
      <c r="C26" s="6" t="s">
        <v>6</v>
      </c>
      <c r="D26" s="6" t="s">
        <v>6</v>
      </c>
      <c r="E26" s="6" t="s">
        <v>6</v>
      </c>
      <c r="F26" s="18"/>
      <c r="G26" s="18"/>
      <c r="H26" s="18"/>
    </row>
    <row r="27" spans="1:8" x14ac:dyDescent="0.25">
      <c r="A27" s="14" t="s">
        <v>3</v>
      </c>
      <c r="B27" s="15"/>
      <c r="C27" s="15"/>
      <c r="D27" s="15"/>
      <c r="E27" s="15"/>
      <c r="F27" s="18"/>
      <c r="G27" s="18"/>
      <c r="H27" s="18"/>
    </row>
    <row r="28" spans="1:8" x14ac:dyDescent="0.25">
      <c r="F28" s="18"/>
      <c r="G28" s="18"/>
      <c r="H28" s="18"/>
    </row>
    <row r="29" spans="1:8" x14ac:dyDescent="0.25">
      <c r="A29" s="18"/>
      <c r="B29" s="18"/>
      <c r="C29" s="18"/>
      <c r="D29" s="18"/>
      <c r="E29" s="18"/>
      <c r="F29" s="18"/>
      <c r="G29" s="18"/>
      <c r="H29" s="18"/>
    </row>
    <row r="30" spans="1:8" x14ac:dyDescent="0.25">
      <c r="A30" s="1" t="s">
        <v>50</v>
      </c>
      <c r="B30" s="1"/>
      <c r="C30" s="1"/>
      <c r="D30" s="1"/>
      <c r="F30" s="18"/>
      <c r="G30" s="18"/>
      <c r="H30" s="18"/>
    </row>
    <row r="31" spans="1:8" x14ac:dyDescent="0.25">
      <c r="B31" s="6">
        <v>2018</v>
      </c>
      <c r="C31" s="16">
        <v>2017</v>
      </c>
      <c r="D31" s="16">
        <v>2016</v>
      </c>
      <c r="E31" s="16">
        <v>2015</v>
      </c>
      <c r="F31" s="18"/>
      <c r="G31" s="18"/>
      <c r="H31" s="18"/>
    </row>
    <row r="32" spans="1:8" x14ac:dyDescent="0.25">
      <c r="A32" s="14" t="s">
        <v>0</v>
      </c>
      <c r="B32" s="15"/>
      <c r="C32" s="15"/>
      <c r="D32" s="15"/>
      <c r="E32" s="15"/>
      <c r="F32" s="18"/>
      <c r="G32" s="18"/>
      <c r="H32" s="18"/>
    </row>
    <row r="33" spans="1:8" x14ac:dyDescent="0.25">
      <c r="A33" s="14" t="s">
        <v>4</v>
      </c>
      <c r="B33" s="15"/>
      <c r="C33" s="15"/>
      <c r="D33" s="15"/>
      <c r="E33" s="15"/>
      <c r="F33" s="18"/>
      <c r="G33" s="18"/>
      <c r="H33" s="18"/>
    </row>
    <row r="34" spans="1:8" x14ac:dyDescent="0.25">
      <c r="A34" s="14" t="s">
        <v>1</v>
      </c>
      <c r="B34" s="6" t="s">
        <v>6</v>
      </c>
      <c r="C34" s="15"/>
      <c r="D34" s="6" t="s">
        <v>6</v>
      </c>
      <c r="E34" s="6" t="s">
        <v>6</v>
      </c>
      <c r="F34" s="18"/>
      <c r="G34" s="18"/>
      <c r="H34" s="18"/>
    </row>
    <row r="35" spans="1:8" x14ac:dyDescent="0.25">
      <c r="A35" s="14" t="s">
        <v>2</v>
      </c>
      <c r="B35" s="6" t="s">
        <v>6</v>
      </c>
      <c r="C35" s="6" t="s">
        <v>6</v>
      </c>
      <c r="D35" s="6" t="s">
        <v>6</v>
      </c>
      <c r="E35" s="6" t="s">
        <v>6</v>
      </c>
      <c r="F35" s="18"/>
      <c r="G35" s="18"/>
      <c r="H35" s="18"/>
    </row>
    <row r="36" spans="1:8" x14ac:dyDescent="0.25">
      <c r="A36" s="14" t="s">
        <v>3</v>
      </c>
      <c r="B36" s="15"/>
      <c r="C36" s="15"/>
      <c r="D36" s="15"/>
      <c r="E36" s="15"/>
      <c r="F36" s="18"/>
      <c r="G36" s="18"/>
      <c r="H36" s="18"/>
    </row>
    <row r="37" spans="1:8" x14ac:dyDescent="0.25">
      <c r="F37" s="18"/>
      <c r="G37" s="18"/>
      <c r="H37" s="18"/>
    </row>
    <row r="38" spans="1:8" x14ac:dyDescent="0.25">
      <c r="F38" s="18"/>
      <c r="G38" s="18"/>
      <c r="H38" s="18"/>
    </row>
    <row r="39" spans="1:8" x14ac:dyDescent="0.25">
      <c r="A39" s="1" t="s">
        <v>85</v>
      </c>
      <c r="B39" s="1"/>
      <c r="C39" s="1"/>
      <c r="D39" s="1"/>
      <c r="F39" s="18"/>
      <c r="G39" s="18"/>
      <c r="H39" s="18"/>
    </row>
    <row r="40" spans="1:8" x14ac:dyDescent="0.25">
      <c r="B40" s="91">
        <v>2018</v>
      </c>
      <c r="C40" s="1"/>
      <c r="D40" s="1"/>
      <c r="F40" s="18"/>
      <c r="G40" s="18"/>
      <c r="H40" s="18"/>
    </row>
    <row r="41" spans="1:8" x14ac:dyDescent="0.25">
      <c r="A41" s="14" t="s">
        <v>0</v>
      </c>
      <c r="B41" s="92"/>
      <c r="C41" s="1"/>
      <c r="D41" s="1"/>
      <c r="F41" s="18"/>
      <c r="G41" s="18"/>
      <c r="H41" s="18"/>
    </row>
    <row r="42" spans="1:8" x14ac:dyDescent="0.25">
      <c r="A42" s="14" t="s">
        <v>4</v>
      </c>
      <c r="B42" s="92"/>
      <c r="C42" s="65"/>
      <c r="D42" s="65"/>
      <c r="F42" s="18"/>
      <c r="G42" s="18"/>
      <c r="H42" s="18"/>
    </row>
    <row r="43" spans="1:8" x14ac:dyDescent="0.25">
      <c r="A43" s="14" t="s">
        <v>1</v>
      </c>
      <c r="B43" s="92"/>
      <c r="C43" s="18"/>
      <c r="D43" s="18"/>
      <c r="F43" s="18"/>
      <c r="G43" s="18"/>
      <c r="H43" s="18"/>
    </row>
    <row r="44" spans="1:8" x14ac:dyDescent="0.25">
      <c r="A44" s="14" t="s">
        <v>2</v>
      </c>
      <c r="B44" s="93"/>
      <c r="C44" s="1"/>
      <c r="D44" s="1"/>
      <c r="F44" s="18"/>
      <c r="G44" s="18"/>
      <c r="H44" s="18"/>
    </row>
    <row r="45" spans="1:8" x14ac:dyDescent="0.25">
      <c r="A45" s="14" t="s">
        <v>3</v>
      </c>
      <c r="B45" s="92"/>
      <c r="C45" s="1"/>
      <c r="D45" s="1"/>
      <c r="F45" s="18"/>
      <c r="G45" s="18"/>
      <c r="H45" s="18"/>
    </row>
    <row r="46" spans="1:8" x14ac:dyDescent="0.25">
      <c r="A46" s="18"/>
      <c r="B46" s="54"/>
      <c r="C46" s="1"/>
      <c r="D46" s="1"/>
    </row>
    <row r="48" spans="1:8" x14ac:dyDescent="0.25">
      <c r="A48" s="52" t="s">
        <v>71</v>
      </c>
      <c r="B48" s="52"/>
      <c r="C48" s="53"/>
      <c r="D48" s="52"/>
      <c r="E48" s="52"/>
    </row>
    <row r="49" spans="1:5" x14ac:dyDescent="0.25">
      <c r="A49" s="54" t="s">
        <v>72</v>
      </c>
      <c r="B49" s="54"/>
      <c r="C49" s="55"/>
      <c r="D49" s="52"/>
      <c r="E49" s="52"/>
    </row>
    <row r="50" spans="1:5" x14ac:dyDescent="0.25">
      <c r="A50" s="54" t="s">
        <v>73</v>
      </c>
      <c r="B50" s="54"/>
      <c r="C50" s="56"/>
      <c r="D50" s="52"/>
      <c r="E50" s="52"/>
    </row>
    <row r="51" spans="1:5" x14ac:dyDescent="0.25">
      <c r="A51" s="54" t="s">
        <v>74</v>
      </c>
      <c r="B51" s="54"/>
      <c r="C51" s="52"/>
      <c r="D51" s="52"/>
      <c r="E51" s="52"/>
    </row>
  </sheetData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57" zoomScale="91" zoomScaleNormal="91" workbookViewId="0">
      <selection activeCell="A4" sqref="A4:A84"/>
    </sheetView>
  </sheetViews>
  <sheetFormatPr defaultColWidth="11.42578125" defaultRowHeight="15" x14ac:dyDescent="0.25"/>
  <cols>
    <col min="1" max="1" width="31" customWidth="1"/>
    <col min="2" max="2" width="18.7109375" customWidth="1"/>
    <col min="3" max="3" width="16.7109375" customWidth="1"/>
    <col min="4" max="4" width="31" customWidth="1"/>
    <col min="5" max="5" width="8.140625" customWidth="1"/>
    <col min="6" max="6" width="12.7109375" customWidth="1"/>
    <col min="7" max="7" width="11" customWidth="1"/>
    <col min="14" max="14" width="54.28515625" bestFit="1" customWidth="1"/>
  </cols>
  <sheetData>
    <row r="1" spans="1:14" x14ac:dyDescent="0.25">
      <c r="A1" s="1" t="s">
        <v>36</v>
      </c>
      <c r="B1" s="1"/>
      <c r="C1" s="1"/>
      <c r="D1" s="1"/>
      <c r="E1" s="1"/>
      <c r="F1" s="1"/>
      <c r="G1" s="1"/>
    </row>
    <row r="2" spans="1:14" x14ac:dyDescent="0.25">
      <c r="A2" t="s">
        <v>31</v>
      </c>
    </row>
    <row r="4" spans="1:14" x14ac:dyDescent="0.25">
      <c r="A4" s="1" t="s">
        <v>35</v>
      </c>
      <c r="B4" s="36">
        <v>2018</v>
      </c>
      <c r="C4" s="1"/>
      <c r="D4" s="36">
        <v>2017</v>
      </c>
      <c r="F4" s="36">
        <v>2016</v>
      </c>
      <c r="G4" s="1"/>
      <c r="H4">
        <v>2015</v>
      </c>
      <c r="I4" s="5"/>
      <c r="J4">
        <v>2014</v>
      </c>
      <c r="K4" s="5"/>
      <c r="L4">
        <v>2013</v>
      </c>
      <c r="M4" s="5"/>
    </row>
    <row r="5" spans="1:14" x14ac:dyDescent="0.25">
      <c r="A5" s="8"/>
      <c r="B5" s="67">
        <f>AVERAGE(C6:C34)</f>
        <v>2.6818181818181817</v>
      </c>
      <c r="C5" s="8"/>
      <c r="D5" s="67">
        <f>AVERAGE(E6:E34)</f>
        <v>2.68</v>
      </c>
      <c r="F5" s="8"/>
      <c r="G5" s="8"/>
      <c r="H5" s="21"/>
      <c r="I5" s="11"/>
      <c r="J5" s="20"/>
      <c r="K5" s="5"/>
      <c r="M5" s="5"/>
    </row>
    <row r="6" spans="1:14" x14ac:dyDescent="0.25">
      <c r="A6" s="8" t="s">
        <v>76</v>
      </c>
      <c r="B6" s="8"/>
      <c r="C6" s="8">
        <f>(2+1+1+1+1)/5</f>
        <v>1.2</v>
      </c>
      <c r="D6" s="8"/>
      <c r="E6" s="54">
        <f>(2+3+2+2+3)/5</f>
        <v>2.4</v>
      </c>
      <c r="F6" s="8"/>
      <c r="G6" s="8"/>
      <c r="H6" s="21"/>
      <c r="I6" s="11"/>
      <c r="J6" s="20"/>
      <c r="K6" s="5"/>
      <c r="M6" s="5"/>
    </row>
    <row r="7" spans="1:14" x14ac:dyDescent="0.25">
      <c r="A7" s="8" t="s">
        <v>77</v>
      </c>
      <c r="B7" s="8"/>
      <c r="C7" s="8">
        <v>3</v>
      </c>
      <c r="D7" s="8"/>
      <c r="E7" s="54"/>
      <c r="F7" s="8"/>
      <c r="G7" s="8"/>
      <c r="H7" s="21"/>
      <c r="I7" s="11"/>
      <c r="J7" s="20"/>
      <c r="K7" s="5"/>
      <c r="M7" s="5"/>
    </row>
    <row r="8" spans="1:14" x14ac:dyDescent="0.25">
      <c r="A8" s="54" t="s">
        <v>78</v>
      </c>
      <c r="B8" s="54"/>
      <c r="C8" s="54">
        <f>(3+3+3+3+2)/5</f>
        <v>2.8</v>
      </c>
      <c r="D8" s="54"/>
      <c r="E8" s="54">
        <v>3</v>
      </c>
      <c r="F8" s="8"/>
      <c r="G8" s="8"/>
      <c r="H8" s="21"/>
      <c r="I8" s="11"/>
      <c r="J8" s="20"/>
      <c r="K8" s="5"/>
      <c r="M8" s="5"/>
    </row>
    <row r="9" spans="1:14" x14ac:dyDescent="0.25">
      <c r="A9" s="54" t="s">
        <v>80</v>
      </c>
      <c r="B9" s="54"/>
      <c r="C9" s="54">
        <v>3</v>
      </c>
      <c r="D9" s="54"/>
      <c r="E9" s="54"/>
      <c r="F9" s="8"/>
      <c r="G9" s="8"/>
      <c r="H9" s="21"/>
      <c r="I9" s="11"/>
      <c r="J9" s="20"/>
      <c r="K9" s="5"/>
      <c r="M9" s="5"/>
    </row>
    <row r="10" spans="1:14" x14ac:dyDescent="0.25">
      <c r="A10" s="8"/>
      <c r="B10" s="8"/>
      <c r="C10" s="8"/>
      <c r="D10" s="8"/>
      <c r="E10" s="54"/>
      <c r="F10" s="8"/>
      <c r="G10" s="8"/>
      <c r="H10" s="21"/>
      <c r="I10" s="11"/>
      <c r="J10" s="20"/>
      <c r="K10" s="5"/>
      <c r="M10" s="5"/>
    </row>
    <row r="11" spans="1:14" x14ac:dyDescent="0.25">
      <c r="A11" s="3" t="s">
        <v>7</v>
      </c>
      <c r="B11" s="38" t="s">
        <v>38</v>
      </c>
      <c r="C11" s="38"/>
      <c r="D11" s="38" t="s">
        <v>81</v>
      </c>
      <c r="E11" s="3"/>
      <c r="F11" s="38" t="s">
        <v>54</v>
      </c>
      <c r="G11" s="3"/>
      <c r="H11" s="21" t="s">
        <v>38</v>
      </c>
      <c r="I11" s="11"/>
      <c r="J11" s="20" t="s">
        <v>39</v>
      </c>
      <c r="K11" s="5"/>
      <c r="M11" s="5"/>
    </row>
    <row r="12" spans="1:14" x14ac:dyDescent="0.25">
      <c r="A12" s="7" t="s">
        <v>9</v>
      </c>
      <c r="B12" s="74">
        <v>1</v>
      </c>
      <c r="C12" s="71">
        <v>3</v>
      </c>
      <c r="D12" s="74">
        <v>1</v>
      </c>
      <c r="E12" s="57"/>
      <c r="F12" s="23">
        <v>1</v>
      </c>
      <c r="G12" s="10">
        <v>3</v>
      </c>
      <c r="H12" s="23">
        <v>0.87</v>
      </c>
      <c r="I12" s="10">
        <v>3</v>
      </c>
      <c r="J12" s="23">
        <v>0.84</v>
      </c>
      <c r="K12" s="10">
        <v>3</v>
      </c>
      <c r="M12" s="5"/>
      <c r="N12" t="s">
        <v>37</v>
      </c>
    </row>
    <row r="13" spans="1:14" ht="15.75" x14ac:dyDescent="0.25">
      <c r="A13" s="7" t="s">
        <v>10</v>
      </c>
      <c r="B13" s="74">
        <v>0.96</v>
      </c>
      <c r="C13" s="71">
        <v>3</v>
      </c>
      <c r="D13" s="74">
        <v>0.88</v>
      </c>
      <c r="E13" s="57"/>
      <c r="F13" s="23">
        <v>0.97</v>
      </c>
      <c r="G13" s="10">
        <v>3</v>
      </c>
      <c r="H13" s="23">
        <v>0.81</v>
      </c>
      <c r="I13" s="10">
        <v>3</v>
      </c>
      <c r="J13" s="24">
        <v>0.79</v>
      </c>
      <c r="K13" s="10">
        <v>2</v>
      </c>
      <c r="M13" s="5"/>
      <c r="N13" t="s">
        <v>37</v>
      </c>
    </row>
    <row r="14" spans="1:14" x14ac:dyDescent="0.25">
      <c r="A14" s="7" t="s">
        <v>11</v>
      </c>
      <c r="B14" s="74">
        <v>0.96</v>
      </c>
      <c r="C14" s="71">
        <v>3</v>
      </c>
      <c r="D14" s="74">
        <v>0.97</v>
      </c>
      <c r="E14" s="57"/>
      <c r="F14" s="23">
        <v>0.97</v>
      </c>
      <c r="G14" s="10">
        <v>3</v>
      </c>
      <c r="H14" s="23">
        <v>0.76</v>
      </c>
      <c r="I14" s="10">
        <v>2</v>
      </c>
      <c r="J14" s="23">
        <v>0.79</v>
      </c>
      <c r="K14" s="10">
        <v>2</v>
      </c>
      <c r="M14" s="5"/>
      <c r="N14" t="s">
        <v>37</v>
      </c>
    </row>
    <row r="15" spans="1:14" x14ac:dyDescent="0.25">
      <c r="A15" s="7" t="s">
        <v>12</v>
      </c>
      <c r="B15" s="74">
        <v>1</v>
      </c>
      <c r="C15" s="71">
        <v>3</v>
      </c>
      <c r="D15" s="74">
        <v>0.94</v>
      </c>
      <c r="E15" s="57"/>
      <c r="F15" s="23">
        <v>1</v>
      </c>
      <c r="G15" s="10">
        <v>3</v>
      </c>
      <c r="H15" s="23">
        <v>0.8</v>
      </c>
      <c r="I15" s="10">
        <v>3</v>
      </c>
      <c r="J15" s="23">
        <v>0.81</v>
      </c>
      <c r="K15" s="10">
        <v>3</v>
      </c>
      <c r="M15" s="5"/>
      <c r="N15" t="s">
        <v>37</v>
      </c>
    </row>
    <row r="16" spans="1:14" x14ac:dyDescent="0.25">
      <c r="A16" s="7" t="s">
        <v>13</v>
      </c>
      <c r="B16" s="74">
        <v>0.96</v>
      </c>
      <c r="C16" s="71">
        <v>3</v>
      </c>
      <c r="D16" s="74">
        <v>0.94</v>
      </c>
      <c r="E16" s="57"/>
      <c r="F16" s="23">
        <v>0.96</v>
      </c>
      <c r="G16" s="10">
        <v>3</v>
      </c>
      <c r="H16" s="23">
        <v>0.82</v>
      </c>
      <c r="I16" s="10">
        <v>3</v>
      </c>
      <c r="J16" s="23">
        <v>0.79</v>
      </c>
      <c r="K16" s="10">
        <v>2</v>
      </c>
      <c r="M16" s="5"/>
      <c r="N16" t="s">
        <v>37</v>
      </c>
    </row>
    <row r="17" spans="1:14" x14ac:dyDescent="0.25">
      <c r="A17" s="7"/>
      <c r="B17" s="71"/>
      <c r="C17" s="71"/>
      <c r="D17" s="71"/>
      <c r="E17" s="3"/>
      <c r="F17" s="7"/>
      <c r="G17" s="7"/>
      <c r="H17" s="19"/>
      <c r="I17" s="10"/>
      <c r="J17" s="20"/>
      <c r="K17" s="5"/>
      <c r="M17" s="5"/>
    </row>
    <row r="18" spans="1:14" x14ac:dyDescent="0.25">
      <c r="A18" s="7" t="s">
        <v>8</v>
      </c>
      <c r="B18" s="38" t="s">
        <v>82</v>
      </c>
      <c r="C18" s="38"/>
      <c r="D18" s="38" t="s">
        <v>81</v>
      </c>
      <c r="E18" s="3"/>
      <c r="F18" s="7"/>
      <c r="G18" s="7"/>
      <c r="H18" s="21"/>
      <c r="I18" s="11"/>
      <c r="J18" s="20"/>
      <c r="K18" s="5"/>
      <c r="M18" s="5"/>
    </row>
    <row r="19" spans="1:14" x14ac:dyDescent="0.25">
      <c r="A19" s="7" t="s">
        <v>14</v>
      </c>
      <c r="B19" s="74">
        <v>1</v>
      </c>
      <c r="C19" s="10">
        <v>3</v>
      </c>
      <c r="D19" s="74">
        <v>0.91</v>
      </c>
      <c r="E19" s="3"/>
      <c r="F19" s="23">
        <v>0.97</v>
      </c>
      <c r="G19" s="10">
        <v>3</v>
      </c>
      <c r="H19" s="23">
        <v>0.87</v>
      </c>
      <c r="I19" s="10">
        <v>3</v>
      </c>
      <c r="J19" s="23">
        <v>0.82</v>
      </c>
      <c r="K19" s="10">
        <v>3</v>
      </c>
      <c r="M19" s="5"/>
      <c r="N19" t="s">
        <v>37</v>
      </c>
    </row>
    <row r="20" spans="1:14" x14ac:dyDescent="0.25">
      <c r="A20" s="7" t="s">
        <v>15</v>
      </c>
      <c r="B20" s="74">
        <v>1</v>
      </c>
      <c r="C20" s="10">
        <v>3</v>
      </c>
      <c r="D20" s="74">
        <v>0.88</v>
      </c>
      <c r="E20" s="3"/>
      <c r="F20" s="23">
        <v>1</v>
      </c>
      <c r="G20" s="10">
        <v>3</v>
      </c>
      <c r="H20" s="23">
        <v>0.76</v>
      </c>
      <c r="I20" s="10">
        <v>2</v>
      </c>
      <c r="J20" s="23">
        <v>0.75</v>
      </c>
      <c r="K20" s="10">
        <v>2</v>
      </c>
      <c r="M20" s="5"/>
      <c r="N20" t="s">
        <v>37</v>
      </c>
    </row>
    <row r="21" spans="1:14" x14ac:dyDescent="0.25">
      <c r="A21" s="7" t="s">
        <v>16</v>
      </c>
      <c r="B21" s="74">
        <v>0.92</v>
      </c>
      <c r="C21" s="10">
        <v>3</v>
      </c>
      <c r="D21" s="74">
        <v>0.85</v>
      </c>
      <c r="E21" s="3"/>
      <c r="F21" s="23">
        <v>0.97</v>
      </c>
      <c r="G21" s="10">
        <v>3</v>
      </c>
      <c r="H21" s="23">
        <v>0.84</v>
      </c>
      <c r="I21" s="10">
        <v>3</v>
      </c>
      <c r="J21" s="23">
        <v>0.81</v>
      </c>
      <c r="K21" s="10">
        <v>3</v>
      </c>
      <c r="M21" s="5"/>
      <c r="N21" t="s">
        <v>37</v>
      </c>
    </row>
    <row r="22" spans="1:14" x14ac:dyDescent="0.25">
      <c r="A22" s="7" t="s">
        <v>17</v>
      </c>
      <c r="B22" s="74">
        <v>0.91</v>
      </c>
      <c r="C22" s="10">
        <v>3</v>
      </c>
      <c r="D22" s="74">
        <v>0.97</v>
      </c>
      <c r="E22" s="3"/>
      <c r="F22" s="23">
        <v>0.97</v>
      </c>
      <c r="G22" s="10">
        <v>3</v>
      </c>
      <c r="H22" s="23">
        <v>0.86</v>
      </c>
      <c r="I22" s="10">
        <v>3</v>
      </c>
      <c r="J22" s="23">
        <v>0.84</v>
      </c>
      <c r="K22" s="10">
        <v>3</v>
      </c>
      <c r="M22" s="5"/>
      <c r="N22" t="s">
        <v>37</v>
      </c>
    </row>
    <row r="23" spans="1:14" x14ac:dyDescent="0.25">
      <c r="A23" s="7" t="s">
        <v>18</v>
      </c>
      <c r="B23" s="74">
        <v>1</v>
      </c>
      <c r="C23" s="10">
        <v>3</v>
      </c>
      <c r="D23" s="74">
        <v>0.97</v>
      </c>
      <c r="E23" s="3"/>
      <c r="F23" s="23">
        <v>0.97</v>
      </c>
      <c r="G23" s="10">
        <v>3</v>
      </c>
      <c r="H23" s="23">
        <v>0.86</v>
      </c>
      <c r="I23" s="10">
        <v>3</v>
      </c>
      <c r="J23" s="23">
        <v>0.79</v>
      </c>
      <c r="K23" s="10">
        <v>2</v>
      </c>
      <c r="M23" s="5"/>
      <c r="N23" t="s">
        <v>37</v>
      </c>
    </row>
    <row r="24" spans="1:14" x14ac:dyDescent="0.25">
      <c r="A24" s="7"/>
      <c r="B24" s="42"/>
      <c r="C24" s="42"/>
      <c r="D24" s="42"/>
      <c r="E24" s="3"/>
      <c r="H24" s="10"/>
      <c r="I24" s="10"/>
      <c r="J24" s="10"/>
      <c r="K24" s="10"/>
      <c r="M24" s="5"/>
    </row>
    <row r="25" spans="1:14" x14ac:dyDescent="0.25">
      <c r="A25" s="3" t="s">
        <v>56</v>
      </c>
      <c r="B25" s="38" t="s">
        <v>83</v>
      </c>
      <c r="C25" s="38"/>
      <c r="D25" s="38" t="s">
        <v>84</v>
      </c>
      <c r="E25" s="3"/>
      <c r="F25" s="42" t="s">
        <v>38</v>
      </c>
      <c r="H25" s="10"/>
      <c r="I25" s="10"/>
      <c r="J25" s="10"/>
      <c r="K25" s="10"/>
      <c r="M25" s="5"/>
    </row>
    <row r="26" spans="1:14" x14ac:dyDescent="0.25">
      <c r="A26" s="39" t="s">
        <v>57</v>
      </c>
      <c r="B26" s="74">
        <v>1</v>
      </c>
      <c r="C26" s="72">
        <v>3</v>
      </c>
      <c r="D26" s="74">
        <v>0.95</v>
      </c>
      <c r="E26" s="58"/>
      <c r="F26" s="23">
        <v>1</v>
      </c>
      <c r="G26" s="10">
        <v>3</v>
      </c>
      <c r="H26" s="19"/>
      <c r="I26" s="10"/>
      <c r="J26" s="19"/>
      <c r="K26" s="10"/>
      <c r="M26" s="5"/>
      <c r="N26" t="s">
        <v>53</v>
      </c>
    </row>
    <row r="27" spans="1:14" x14ac:dyDescent="0.25">
      <c r="A27" s="40" t="s">
        <v>58</v>
      </c>
      <c r="B27" s="74">
        <v>1</v>
      </c>
      <c r="C27" s="9">
        <v>3</v>
      </c>
      <c r="D27" s="74">
        <v>0.89</v>
      </c>
      <c r="E27" s="59"/>
      <c r="F27" s="23">
        <v>0.92</v>
      </c>
      <c r="G27" s="10">
        <v>3</v>
      </c>
      <c r="H27" s="19"/>
      <c r="I27" s="10"/>
      <c r="J27" s="19"/>
      <c r="K27" s="5"/>
      <c r="M27" s="5"/>
      <c r="N27" t="s">
        <v>53</v>
      </c>
    </row>
    <row r="28" spans="1:14" x14ac:dyDescent="0.25">
      <c r="A28" s="40" t="s">
        <v>59</v>
      </c>
      <c r="B28" s="74">
        <v>0.91</v>
      </c>
      <c r="C28" s="9">
        <v>3</v>
      </c>
      <c r="D28" s="74">
        <v>1</v>
      </c>
      <c r="E28" s="59"/>
      <c r="F28" s="23">
        <v>0.96</v>
      </c>
      <c r="G28" s="10">
        <v>3</v>
      </c>
      <c r="H28" s="19"/>
      <c r="I28" s="10"/>
      <c r="J28" s="19"/>
      <c r="K28" s="5"/>
      <c r="M28" s="5"/>
      <c r="N28" t="s">
        <v>53</v>
      </c>
    </row>
    <row r="29" spans="1:14" x14ac:dyDescent="0.25">
      <c r="A29" s="41" t="s">
        <v>60</v>
      </c>
      <c r="B29" s="74">
        <v>1</v>
      </c>
      <c r="C29" s="9">
        <v>3</v>
      </c>
      <c r="D29" s="74">
        <v>0.95</v>
      </c>
      <c r="E29" s="60"/>
      <c r="F29" s="23">
        <v>1</v>
      </c>
      <c r="G29" s="10">
        <v>3</v>
      </c>
      <c r="H29" s="19"/>
      <c r="I29" s="10"/>
      <c r="J29" s="19"/>
      <c r="K29" s="5"/>
      <c r="M29" s="5"/>
      <c r="N29" t="s">
        <v>53</v>
      </c>
    </row>
    <row r="30" spans="1:14" x14ac:dyDescent="0.25">
      <c r="A30" s="41" t="s">
        <v>61</v>
      </c>
      <c r="B30" s="73">
        <v>0.73</v>
      </c>
      <c r="C30" s="9">
        <v>2</v>
      </c>
      <c r="D30" s="73">
        <v>0.74</v>
      </c>
      <c r="E30" s="60"/>
      <c r="F30" s="23">
        <v>1</v>
      </c>
      <c r="G30" s="10">
        <v>3</v>
      </c>
      <c r="H30" s="19"/>
      <c r="I30" s="10"/>
      <c r="J30" s="19"/>
      <c r="K30" s="5"/>
      <c r="M30" s="5"/>
      <c r="N30" t="s">
        <v>53</v>
      </c>
    </row>
    <row r="31" spans="1:14" x14ac:dyDescent="0.25">
      <c r="A31" s="41"/>
      <c r="B31" s="17"/>
      <c r="C31" s="17"/>
      <c r="D31" s="17"/>
      <c r="E31" s="60"/>
      <c r="F31" s="10"/>
      <c r="G31" s="10"/>
      <c r="H31" s="19"/>
      <c r="I31" s="10"/>
      <c r="J31" s="19"/>
      <c r="K31" s="5"/>
      <c r="M31" s="5"/>
    </row>
    <row r="32" spans="1:14" x14ac:dyDescent="0.25">
      <c r="A32" t="s">
        <v>66</v>
      </c>
      <c r="B32" s="77">
        <v>0.68</v>
      </c>
      <c r="C32" s="42">
        <v>2</v>
      </c>
      <c r="D32" s="75">
        <v>0.76</v>
      </c>
      <c r="E32" s="52">
        <v>3</v>
      </c>
      <c r="F32" s="23">
        <v>0.85</v>
      </c>
      <c r="G32" s="10">
        <v>3</v>
      </c>
      <c r="H32" s="23">
        <v>0.71</v>
      </c>
      <c r="I32" s="10">
        <v>2</v>
      </c>
      <c r="J32" s="23">
        <v>0.73</v>
      </c>
      <c r="K32" s="10">
        <v>2</v>
      </c>
      <c r="N32" t="s">
        <v>69</v>
      </c>
    </row>
    <row r="33" spans="1:14" ht="15.75" x14ac:dyDescent="0.25">
      <c r="A33" t="s">
        <v>67</v>
      </c>
      <c r="B33" s="77">
        <v>0.64</v>
      </c>
      <c r="C33" s="42">
        <v>2</v>
      </c>
      <c r="D33" s="77">
        <v>0.67</v>
      </c>
      <c r="E33" s="52">
        <v>2</v>
      </c>
      <c r="F33" s="23">
        <v>0.8</v>
      </c>
      <c r="G33" s="10">
        <v>3</v>
      </c>
      <c r="H33" s="26">
        <v>0.74</v>
      </c>
      <c r="I33" s="10">
        <v>3</v>
      </c>
      <c r="J33" s="26">
        <v>0.79</v>
      </c>
      <c r="K33" s="10">
        <v>3</v>
      </c>
      <c r="N33" t="s">
        <v>70</v>
      </c>
    </row>
    <row r="34" spans="1:14" ht="15.75" x14ac:dyDescent="0.25">
      <c r="A34" t="s">
        <v>68</v>
      </c>
      <c r="B34" s="76">
        <v>0.49</v>
      </c>
      <c r="C34" s="42">
        <v>1</v>
      </c>
      <c r="D34" s="75">
        <v>0.78</v>
      </c>
      <c r="E34" s="52">
        <v>3</v>
      </c>
      <c r="F34" s="26">
        <v>0.76</v>
      </c>
      <c r="G34" s="10">
        <v>3</v>
      </c>
      <c r="H34" s="44">
        <v>0.67</v>
      </c>
      <c r="I34" s="10">
        <v>3</v>
      </c>
      <c r="J34" s="26">
        <v>0.76</v>
      </c>
      <c r="K34" s="10">
        <v>3</v>
      </c>
      <c r="N34" t="s">
        <v>70</v>
      </c>
    </row>
    <row r="35" spans="1:14" s="32" customFormat="1" x14ac:dyDescent="0.25">
      <c r="A35" s="28"/>
      <c r="B35" s="36"/>
      <c r="C35" s="28"/>
      <c r="D35" s="28"/>
      <c r="E35" s="61"/>
      <c r="F35" s="28"/>
      <c r="G35" s="28"/>
      <c r="H35" s="47"/>
      <c r="I35" s="48"/>
      <c r="J35" s="49"/>
      <c r="K35" s="31"/>
      <c r="M35" s="31"/>
    </row>
    <row r="36" spans="1:14" x14ac:dyDescent="0.25">
      <c r="B36" s="43">
        <v>2018</v>
      </c>
      <c r="C36" s="25"/>
      <c r="D36" s="43">
        <v>2017</v>
      </c>
      <c r="F36" s="43">
        <v>2016</v>
      </c>
      <c r="G36" s="25"/>
      <c r="H36">
        <v>2015</v>
      </c>
      <c r="I36" s="5"/>
      <c r="J36">
        <v>2014</v>
      </c>
      <c r="K36" s="5"/>
      <c r="L36">
        <v>2013</v>
      </c>
      <c r="M36" s="5"/>
    </row>
    <row r="37" spans="1:14" x14ac:dyDescent="0.25">
      <c r="A37" s="25" t="s">
        <v>41</v>
      </c>
      <c r="B37" s="78">
        <f>AVERAGE(C42:C46)</f>
        <v>2.6</v>
      </c>
      <c r="C37" s="7"/>
      <c r="D37" s="13">
        <f>AVERAGE(E39:E47)</f>
        <v>2.7</v>
      </c>
      <c r="F37" s="13">
        <f>AVERAGE(G39:G47)</f>
        <v>3</v>
      </c>
      <c r="G37" s="7"/>
      <c r="H37" s="13">
        <f>AVERAGE(I39:I47)</f>
        <v>3</v>
      </c>
      <c r="I37" s="5"/>
      <c r="J37" s="13">
        <f>AVERAGE(K40:K40)</f>
        <v>3</v>
      </c>
      <c r="K37" s="5"/>
      <c r="L37" s="33">
        <f>AVERAGE(M40:M40)</f>
        <v>2</v>
      </c>
      <c r="M37" s="5"/>
    </row>
    <row r="38" spans="1:14" x14ac:dyDescent="0.25">
      <c r="A38" s="7"/>
      <c r="B38" s="7"/>
      <c r="C38" s="7"/>
      <c r="D38" s="7"/>
      <c r="E38" s="7"/>
      <c r="F38" s="7"/>
      <c r="G38" s="7"/>
      <c r="H38" s="21"/>
      <c r="I38" s="11"/>
      <c r="J38" s="20"/>
      <c r="K38" s="5"/>
      <c r="M38" s="5"/>
    </row>
    <row r="39" spans="1:14" x14ac:dyDescent="0.25">
      <c r="A39" s="7"/>
      <c r="B39" s="7"/>
      <c r="C39" s="7"/>
      <c r="D39" s="7"/>
      <c r="E39" s="7"/>
      <c r="F39" s="7"/>
      <c r="G39" s="7"/>
      <c r="H39" s="21" t="s">
        <v>43</v>
      </c>
      <c r="I39" s="11"/>
      <c r="J39" s="20" t="s">
        <v>39</v>
      </c>
      <c r="K39" s="5"/>
      <c r="M39" s="5"/>
    </row>
    <row r="40" spans="1:14" ht="15.75" x14ac:dyDescent="0.25">
      <c r="A40" s="7" t="s">
        <v>44</v>
      </c>
      <c r="B40" s="7"/>
      <c r="C40" s="7"/>
      <c r="D40" s="7"/>
      <c r="E40" s="3"/>
      <c r="F40" s="26">
        <v>0.8</v>
      </c>
      <c r="G40" s="10">
        <v>3</v>
      </c>
      <c r="H40" s="26">
        <v>0.77</v>
      </c>
      <c r="I40" s="10">
        <v>3</v>
      </c>
      <c r="J40" s="26">
        <v>0.73</v>
      </c>
      <c r="K40" s="10">
        <v>3</v>
      </c>
      <c r="L40" s="27">
        <v>0.69</v>
      </c>
      <c r="M40" s="10">
        <v>2</v>
      </c>
      <c r="N40" t="s">
        <v>42</v>
      </c>
    </row>
    <row r="41" spans="1:14" ht="15.75" x14ac:dyDescent="0.25">
      <c r="A41" s="7"/>
      <c r="B41" s="7"/>
      <c r="C41" s="7"/>
      <c r="D41" s="7"/>
      <c r="E41" s="3"/>
      <c r="F41" s="26"/>
      <c r="G41" s="10"/>
      <c r="H41" s="26"/>
      <c r="I41" s="10"/>
      <c r="J41" s="26"/>
      <c r="K41" s="10"/>
      <c r="L41" s="27"/>
      <c r="M41" s="10"/>
    </row>
    <row r="42" spans="1:14" ht="15.75" x14ac:dyDescent="0.25">
      <c r="A42" s="7" t="s">
        <v>76</v>
      </c>
      <c r="B42" s="7"/>
      <c r="C42" s="8">
        <f>(2+1+1+1+1)/5</f>
        <v>1.2</v>
      </c>
      <c r="D42" s="7"/>
      <c r="E42" s="54">
        <f>(2+3+2+2+3)/5</f>
        <v>2.4</v>
      </c>
      <c r="F42" s="26"/>
      <c r="G42" s="10"/>
      <c r="H42" s="26"/>
      <c r="I42" s="10"/>
      <c r="J42" s="26"/>
      <c r="K42" s="10"/>
      <c r="L42" s="27"/>
      <c r="M42" s="10"/>
    </row>
    <row r="43" spans="1:14" ht="15.75" x14ac:dyDescent="0.25">
      <c r="A43" s="7" t="s">
        <v>77</v>
      </c>
      <c r="B43" s="7"/>
      <c r="C43" s="7">
        <v>3</v>
      </c>
      <c r="D43" s="7"/>
      <c r="E43" s="3"/>
      <c r="F43" s="26"/>
      <c r="G43" s="10"/>
      <c r="H43" s="26"/>
      <c r="I43" s="10"/>
      <c r="J43" s="26"/>
      <c r="K43" s="10"/>
      <c r="L43" s="27"/>
      <c r="M43" s="10"/>
    </row>
    <row r="44" spans="1:14" ht="15.75" x14ac:dyDescent="0.25">
      <c r="A44" s="7" t="s">
        <v>78</v>
      </c>
      <c r="B44" s="7"/>
      <c r="C44" s="54">
        <f>(3+3+3+3+2)/5</f>
        <v>2.8</v>
      </c>
      <c r="D44" s="7"/>
      <c r="E44" s="3">
        <v>3</v>
      </c>
      <c r="F44" s="26"/>
      <c r="G44" s="10"/>
      <c r="H44" s="26"/>
      <c r="I44" s="10"/>
      <c r="J44" s="26"/>
      <c r="K44" s="10"/>
      <c r="L44" s="27"/>
      <c r="M44" s="10"/>
    </row>
    <row r="45" spans="1:14" ht="15.75" x14ac:dyDescent="0.25">
      <c r="A45" s="7" t="s">
        <v>79</v>
      </c>
      <c r="B45" s="7"/>
      <c r="C45" s="7">
        <v>3</v>
      </c>
      <c r="D45" s="7"/>
      <c r="E45" s="3"/>
      <c r="F45" s="26"/>
      <c r="G45" s="10"/>
      <c r="H45" s="26"/>
      <c r="I45" s="10"/>
      <c r="J45" s="26"/>
      <c r="K45" s="10"/>
      <c r="L45" s="27"/>
      <c r="M45" s="10"/>
    </row>
    <row r="46" spans="1:14" ht="15.75" x14ac:dyDescent="0.25">
      <c r="A46" s="7" t="s">
        <v>80</v>
      </c>
      <c r="B46" s="7"/>
      <c r="C46" s="7">
        <v>3</v>
      </c>
      <c r="D46" s="7"/>
      <c r="E46" s="3"/>
      <c r="F46" s="26"/>
      <c r="G46" s="10"/>
      <c r="H46" s="26"/>
      <c r="I46" s="10"/>
      <c r="J46" s="26"/>
      <c r="K46" s="10"/>
      <c r="L46" s="27"/>
      <c r="M46" s="10"/>
    </row>
    <row r="47" spans="1:14" ht="15.75" thickBot="1" x14ac:dyDescent="0.3">
      <c r="A47" s="2"/>
      <c r="B47" s="2"/>
      <c r="C47" s="2"/>
      <c r="D47" s="2"/>
      <c r="E47" s="2"/>
      <c r="F47" s="2"/>
      <c r="G47" s="2"/>
      <c r="H47" s="12"/>
      <c r="I47" s="12"/>
      <c r="J47" s="2"/>
      <c r="K47" s="12"/>
      <c r="L47" s="2"/>
      <c r="M47" s="12"/>
      <c r="N47" s="22"/>
    </row>
    <row r="48" spans="1:14" x14ac:dyDescent="0.25">
      <c r="A48" s="8"/>
      <c r="B48" s="8">
        <v>2018</v>
      </c>
      <c r="C48" s="8"/>
      <c r="D48" s="8"/>
      <c r="E48" s="8"/>
      <c r="F48" s="8"/>
      <c r="G48" s="8"/>
      <c r="H48" s="63"/>
      <c r="I48" s="63"/>
      <c r="J48" s="8"/>
      <c r="K48" s="63"/>
      <c r="L48" s="8"/>
      <c r="M48" s="63"/>
      <c r="N48" s="64"/>
    </row>
    <row r="49" spans="1:14" x14ac:dyDescent="0.25">
      <c r="A49" s="25" t="s">
        <v>1</v>
      </c>
      <c r="B49" s="80">
        <v>3</v>
      </c>
      <c r="C49" s="25"/>
      <c r="D49" s="25"/>
      <c r="E49" s="8"/>
      <c r="F49" s="8"/>
      <c r="G49" s="8"/>
      <c r="H49" s="63"/>
      <c r="I49" s="63"/>
      <c r="J49" s="8"/>
      <c r="K49" s="63"/>
      <c r="L49" s="8"/>
      <c r="M49" s="63"/>
      <c r="N49" s="64"/>
    </row>
    <row r="50" spans="1:14" x14ac:dyDescent="0.25">
      <c r="A50" s="7" t="s">
        <v>77</v>
      </c>
      <c r="B50" s="7"/>
      <c r="C50" s="7">
        <v>3</v>
      </c>
      <c r="D50" s="7"/>
      <c r="E50" s="8"/>
      <c r="F50" s="8"/>
      <c r="G50" s="8"/>
      <c r="H50" s="63"/>
      <c r="I50" s="63"/>
      <c r="J50" s="8"/>
      <c r="K50" s="63"/>
      <c r="L50" s="8"/>
      <c r="M50" s="63"/>
      <c r="N50" s="64"/>
    </row>
    <row r="51" spans="1:14" s="2" customFormat="1" ht="15.75" thickBot="1" x14ac:dyDescent="0.3">
      <c r="A51" s="66"/>
      <c r="B51" s="66"/>
      <c r="C51" s="66"/>
      <c r="D51" s="66"/>
      <c r="H51" s="12"/>
      <c r="I51" s="12"/>
      <c r="K51" s="12"/>
      <c r="M51" s="12"/>
      <c r="N51" s="22"/>
    </row>
    <row r="52" spans="1:14" x14ac:dyDescent="0.25">
      <c r="A52" s="8"/>
      <c r="B52" s="36">
        <v>2018</v>
      </c>
      <c r="C52" s="8"/>
      <c r="D52" s="8"/>
      <c r="E52" s="8"/>
      <c r="F52" s="8"/>
      <c r="G52" s="8"/>
      <c r="H52" s="63"/>
      <c r="I52" s="63"/>
      <c r="J52" s="8"/>
      <c r="K52" s="63"/>
      <c r="L52" s="8"/>
      <c r="M52" s="63"/>
      <c r="N52" s="64"/>
    </row>
    <row r="53" spans="1:14" x14ac:dyDescent="0.25">
      <c r="A53" s="65" t="s">
        <v>2</v>
      </c>
      <c r="B53" s="81">
        <v>3</v>
      </c>
      <c r="C53" s="65"/>
      <c r="D53" s="65"/>
      <c r="E53" s="8"/>
      <c r="F53" s="8"/>
      <c r="G53" s="8"/>
      <c r="H53" s="63"/>
      <c r="I53" s="63"/>
      <c r="J53" s="8"/>
      <c r="K53" s="63"/>
      <c r="L53" s="8"/>
      <c r="M53" s="63"/>
      <c r="N53" s="64"/>
    </row>
    <row r="54" spans="1:14" x14ac:dyDescent="0.25">
      <c r="A54" s="7" t="s">
        <v>80</v>
      </c>
      <c r="B54" s="7"/>
      <c r="C54" s="7">
        <v>3</v>
      </c>
      <c r="D54" s="7"/>
      <c r="E54" s="8"/>
      <c r="F54" s="8"/>
      <c r="G54" s="8"/>
      <c r="H54" s="63"/>
      <c r="I54" s="63"/>
      <c r="J54" s="8"/>
      <c r="K54" s="63"/>
      <c r="L54" s="8"/>
      <c r="M54" s="63"/>
      <c r="N54" s="64"/>
    </row>
    <row r="55" spans="1:14" s="2" customFormat="1" ht="15.75" thickBot="1" x14ac:dyDescent="0.3">
      <c r="H55" s="12"/>
      <c r="I55" s="12"/>
      <c r="K55" s="12"/>
      <c r="M55" s="12"/>
      <c r="N55" s="22"/>
    </row>
    <row r="56" spans="1:14" x14ac:dyDescent="0.25">
      <c r="A56" s="8"/>
      <c r="B56" s="8"/>
      <c r="C56" s="8"/>
      <c r="D56" s="8"/>
      <c r="E56" s="8"/>
      <c r="F56" s="8"/>
      <c r="G56" s="8"/>
      <c r="H56" s="63"/>
      <c r="I56" s="63"/>
      <c r="J56" s="8"/>
      <c r="K56" s="63"/>
      <c r="L56" s="8"/>
      <c r="M56" s="63"/>
      <c r="N56" s="64"/>
    </row>
    <row r="57" spans="1:14" x14ac:dyDescent="0.25">
      <c r="B57" s="36">
        <v>2018</v>
      </c>
      <c r="D57">
        <v>2017</v>
      </c>
      <c r="F57">
        <v>2016</v>
      </c>
      <c r="H57" s="8">
        <v>2015</v>
      </c>
      <c r="I57" s="5"/>
      <c r="J57">
        <v>2014</v>
      </c>
      <c r="K57" s="5"/>
      <c r="L57">
        <v>2013</v>
      </c>
      <c r="M57" s="5"/>
    </row>
    <row r="58" spans="1:14" x14ac:dyDescent="0.25">
      <c r="A58" s="4" t="s">
        <v>34</v>
      </c>
      <c r="B58" s="79">
        <f xml:space="preserve"> AVERAGE(C60:C84)</f>
        <v>2.9</v>
      </c>
      <c r="C58" s="4"/>
      <c r="D58" s="13">
        <f>AVERAGE(E60:E61)</f>
        <v>3</v>
      </c>
      <c r="F58" s="13">
        <f>AVERAGE(G65:G84)</f>
        <v>3</v>
      </c>
      <c r="G58" s="4"/>
      <c r="H58" s="13">
        <f>AVERAGE(I65:I80)</f>
        <v>2.8</v>
      </c>
      <c r="I58" s="5"/>
      <c r="J58" s="13">
        <f>AVERAGE(K65:K80)</f>
        <v>2.5</v>
      </c>
      <c r="K58" s="5"/>
      <c r="M58" s="5"/>
    </row>
    <row r="59" spans="1:14" x14ac:dyDescent="0.25">
      <c r="A59" s="4"/>
      <c r="B59" s="4"/>
      <c r="C59" s="4"/>
      <c r="D59" s="4"/>
      <c r="E59" s="4"/>
      <c r="F59" s="4"/>
      <c r="G59" s="4"/>
      <c r="H59" s="5"/>
      <c r="I59" s="5"/>
      <c r="J59" s="5"/>
      <c r="K59" s="5"/>
      <c r="M59" s="5"/>
    </row>
    <row r="60" spans="1:14" x14ac:dyDescent="0.25">
      <c r="A60" s="62" t="s">
        <v>78</v>
      </c>
      <c r="B60" s="62"/>
      <c r="C60" s="54">
        <f>(3+3+3+3+2)/5</f>
        <v>2.8</v>
      </c>
      <c r="D60" s="62"/>
      <c r="E60" s="62">
        <v>3</v>
      </c>
      <c r="F60" s="4"/>
      <c r="G60" s="4"/>
      <c r="H60" s="5"/>
      <c r="I60" s="5"/>
      <c r="J60" s="5"/>
      <c r="K60" s="5"/>
      <c r="M60" s="5"/>
    </row>
    <row r="61" spans="1:14" x14ac:dyDescent="0.25">
      <c r="A61" s="62" t="s">
        <v>79</v>
      </c>
      <c r="B61" s="62"/>
      <c r="C61" s="62">
        <v>3</v>
      </c>
      <c r="D61" s="62"/>
      <c r="E61" s="4"/>
      <c r="F61" s="4"/>
      <c r="G61" s="4"/>
      <c r="H61" s="5"/>
      <c r="I61" s="5"/>
      <c r="J61" s="5"/>
      <c r="K61" s="5"/>
      <c r="M61" s="5"/>
    </row>
    <row r="62" spans="1:14" x14ac:dyDescent="0.25">
      <c r="A62" s="4"/>
      <c r="B62" s="4"/>
      <c r="C62" s="4"/>
      <c r="D62" s="4"/>
      <c r="E62" s="4"/>
      <c r="F62" s="4"/>
      <c r="G62" s="4"/>
      <c r="H62" s="5"/>
      <c r="I62" s="5"/>
      <c r="J62" s="5"/>
      <c r="K62" s="5"/>
      <c r="M62" s="5"/>
    </row>
    <row r="63" spans="1:14" x14ac:dyDescent="0.25">
      <c r="A63" s="4"/>
      <c r="B63" s="4"/>
      <c r="C63" s="4"/>
      <c r="D63" s="4"/>
      <c r="E63" s="4"/>
      <c r="F63" s="4"/>
      <c r="G63" s="4"/>
      <c r="H63" s="5"/>
      <c r="I63" s="5"/>
      <c r="J63" s="5"/>
      <c r="K63" s="5"/>
      <c r="M63" s="5"/>
    </row>
    <row r="64" spans="1:14" x14ac:dyDescent="0.25">
      <c r="A64" s="4"/>
      <c r="B64" s="4"/>
      <c r="C64" s="4"/>
      <c r="D64" s="4"/>
      <c r="E64" s="4"/>
      <c r="F64" s="4"/>
      <c r="G64" s="4"/>
      <c r="H64" s="5"/>
      <c r="I64" s="5"/>
      <c r="J64" s="5"/>
      <c r="K64" s="5"/>
      <c r="M64" s="5"/>
    </row>
    <row r="65" spans="1:14" x14ac:dyDescent="0.25">
      <c r="A65" t="s">
        <v>40</v>
      </c>
      <c r="I65" s="5"/>
      <c r="K65" s="5"/>
      <c r="M65" s="5"/>
    </row>
    <row r="66" spans="1:14" x14ac:dyDescent="0.25">
      <c r="A66" s="3" t="s">
        <v>7</v>
      </c>
      <c r="B66" s="3"/>
      <c r="C66" s="3"/>
      <c r="D66" s="3"/>
      <c r="E66" s="3"/>
      <c r="F66" s="3"/>
      <c r="G66" s="3"/>
      <c r="H66" s="21" t="s">
        <v>38</v>
      </c>
      <c r="I66" s="11"/>
      <c r="J66" s="20" t="s">
        <v>39</v>
      </c>
      <c r="K66" s="5"/>
      <c r="M66" s="5"/>
    </row>
    <row r="67" spans="1:14" x14ac:dyDescent="0.25">
      <c r="A67" s="7" t="s">
        <v>9</v>
      </c>
      <c r="B67" s="7"/>
      <c r="C67" s="7"/>
      <c r="D67" s="7"/>
      <c r="E67" s="7"/>
      <c r="F67" s="7"/>
      <c r="G67" s="7"/>
      <c r="H67" s="23">
        <v>0.87</v>
      </c>
      <c r="I67" s="10">
        <v>3</v>
      </c>
      <c r="J67" s="23">
        <v>0.84</v>
      </c>
      <c r="K67" s="10">
        <v>3</v>
      </c>
      <c r="M67" s="5"/>
      <c r="N67" t="s">
        <v>37</v>
      </c>
    </row>
    <row r="68" spans="1:14" ht="15.75" x14ac:dyDescent="0.25">
      <c r="A68" s="7" t="s">
        <v>10</v>
      </c>
      <c r="B68" s="7"/>
      <c r="C68" s="7"/>
      <c r="D68" s="7"/>
      <c r="E68" s="7"/>
      <c r="F68" s="7"/>
      <c r="G68" s="7"/>
      <c r="H68" s="23">
        <v>0.81</v>
      </c>
      <c r="I68" s="10">
        <v>3</v>
      </c>
      <c r="J68" s="24">
        <v>0.79</v>
      </c>
      <c r="K68" s="10">
        <v>2</v>
      </c>
      <c r="M68" s="5"/>
      <c r="N68" t="s">
        <v>37</v>
      </c>
    </row>
    <row r="69" spans="1:14" x14ac:dyDescent="0.25">
      <c r="A69" s="7" t="s">
        <v>11</v>
      </c>
      <c r="B69" s="7"/>
      <c r="C69" s="7"/>
      <c r="D69" s="7"/>
      <c r="E69" s="7"/>
      <c r="F69" s="7"/>
      <c r="G69" s="7"/>
      <c r="H69" s="23">
        <v>0.76</v>
      </c>
      <c r="I69" s="10">
        <v>2</v>
      </c>
      <c r="J69" s="23">
        <v>0.79</v>
      </c>
      <c r="K69" s="10">
        <v>2</v>
      </c>
      <c r="M69" s="5"/>
      <c r="N69" t="s">
        <v>37</v>
      </c>
    </row>
    <row r="70" spans="1:14" x14ac:dyDescent="0.25">
      <c r="A70" s="7" t="s">
        <v>12</v>
      </c>
      <c r="B70" s="7"/>
      <c r="C70" s="7"/>
      <c r="D70" s="7"/>
      <c r="E70" s="7"/>
      <c r="F70" s="7"/>
      <c r="G70" s="7"/>
      <c r="H70" s="23">
        <v>0.8</v>
      </c>
      <c r="I70" s="10">
        <v>3</v>
      </c>
      <c r="J70" s="23">
        <v>0.81</v>
      </c>
      <c r="K70" s="10">
        <v>3</v>
      </c>
      <c r="M70" s="5"/>
      <c r="N70" t="s">
        <v>37</v>
      </c>
    </row>
    <row r="71" spans="1:14" x14ac:dyDescent="0.25">
      <c r="A71" s="7" t="s">
        <v>13</v>
      </c>
      <c r="B71" s="7"/>
      <c r="C71" s="7"/>
      <c r="D71" s="7"/>
      <c r="E71" s="7"/>
      <c r="F71" s="7"/>
      <c r="G71" s="7"/>
      <c r="H71" s="23">
        <v>0.82</v>
      </c>
      <c r="I71" s="10">
        <v>3</v>
      </c>
      <c r="J71" s="23">
        <v>0.79</v>
      </c>
      <c r="K71" s="10">
        <v>2</v>
      </c>
      <c r="M71" s="5"/>
      <c r="N71" t="s">
        <v>37</v>
      </c>
    </row>
    <row r="72" spans="1:14" x14ac:dyDescent="0.25">
      <c r="A72" s="7"/>
      <c r="B72" s="7"/>
      <c r="C72" s="7"/>
      <c r="D72" s="7"/>
      <c r="E72" s="7"/>
      <c r="F72" s="7"/>
      <c r="G72" s="7"/>
      <c r="H72" s="19"/>
      <c r="I72" s="10"/>
      <c r="J72" s="20"/>
      <c r="K72" s="5"/>
      <c r="M72" s="5"/>
    </row>
    <row r="73" spans="1:14" x14ac:dyDescent="0.25">
      <c r="A73" s="7" t="s">
        <v>8</v>
      </c>
      <c r="B73" s="7"/>
      <c r="C73" s="7"/>
      <c r="D73" s="7"/>
      <c r="E73" s="7"/>
      <c r="F73" s="7"/>
      <c r="G73" s="7"/>
      <c r="H73" s="21"/>
      <c r="I73" s="11"/>
      <c r="J73" s="20"/>
      <c r="K73" s="5"/>
      <c r="M73" s="5"/>
    </row>
    <row r="74" spans="1:14" x14ac:dyDescent="0.25">
      <c r="A74" s="7" t="s">
        <v>14</v>
      </c>
      <c r="B74" s="7"/>
      <c r="C74" s="7"/>
      <c r="D74" s="7"/>
      <c r="E74" s="7"/>
      <c r="F74" s="7"/>
      <c r="G74" s="7"/>
      <c r="H74" s="23">
        <v>0.87</v>
      </c>
      <c r="I74" s="10">
        <v>3</v>
      </c>
      <c r="J74" s="23">
        <v>0.82</v>
      </c>
      <c r="K74" s="10">
        <v>3</v>
      </c>
      <c r="M74" s="5"/>
      <c r="N74" t="s">
        <v>37</v>
      </c>
    </row>
    <row r="75" spans="1:14" x14ac:dyDescent="0.25">
      <c r="A75" s="7" t="s">
        <v>15</v>
      </c>
      <c r="B75" s="7"/>
      <c r="C75" s="7"/>
      <c r="D75" s="7"/>
      <c r="E75" s="7"/>
      <c r="F75" s="7"/>
      <c r="G75" s="7"/>
      <c r="H75" s="23">
        <v>0.76</v>
      </c>
      <c r="I75" s="10">
        <v>2</v>
      </c>
      <c r="J75" s="23">
        <v>0.75</v>
      </c>
      <c r="K75" s="10">
        <v>2</v>
      </c>
      <c r="M75" s="5"/>
      <c r="N75" t="s">
        <v>37</v>
      </c>
    </row>
    <row r="76" spans="1:14" x14ac:dyDescent="0.25">
      <c r="A76" s="7" t="s">
        <v>16</v>
      </c>
      <c r="B76" s="7"/>
      <c r="C76" s="7"/>
      <c r="D76" s="7"/>
      <c r="E76" s="7"/>
      <c r="F76" s="7"/>
      <c r="G76" s="7"/>
      <c r="H76" s="23">
        <v>0.84</v>
      </c>
      <c r="I76" s="10">
        <v>3</v>
      </c>
      <c r="J76" s="23">
        <v>0.81</v>
      </c>
      <c r="K76" s="10">
        <v>3</v>
      </c>
      <c r="M76" s="5"/>
      <c r="N76" t="s">
        <v>37</v>
      </c>
    </row>
    <row r="77" spans="1:14" x14ac:dyDescent="0.25">
      <c r="A77" s="7" t="s">
        <v>17</v>
      </c>
      <c r="B77" s="7"/>
      <c r="C77" s="7"/>
      <c r="D77" s="7"/>
      <c r="E77" s="7"/>
      <c r="F77" s="7"/>
      <c r="G77" s="7"/>
      <c r="H77" s="23">
        <v>0.86</v>
      </c>
      <c r="I77" s="10">
        <v>3</v>
      </c>
      <c r="J77" s="23">
        <v>0.84</v>
      </c>
      <c r="K77" s="10">
        <v>3</v>
      </c>
      <c r="M77" s="5"/>
      <c r="N77" t="s">
        <v>37</v>
      </c>
    </row>
    <row r="78" spans="1:14" x14ac:dyDescent="0.25">
      <c r="A78" s="7" t="s">
        <v>18</v>
      </c>
      <c r="B78" s="7"/>
      <c r="C78" s="7"/>
      <c r="D78" s="7"/>
      <c r="E78" s="7"/>
      <c r="F78" s="7"/>
      <c r="G78" s="7"/>
      <c r="H78" s="23">
        <v>0.86</v>
      </c>
      <c r="I78" s="10">
        <v>3</v>
      </c>
      <c r="J78" s="23">
        <v>0.79</v>
      </c>
      <c r="K78" s="10">
        <v>2</v>
      </c>
      <c r="M78" s="5"/>
      <c r="N78" t="s">
        <v>37</v>
      </c>
    </row>
    <row r="79" spans="1:14" x14ac:dyDescent="0.25">
      <c r="A79" s="7"/>
      <c r="B79" s="7"/>
      <c r="C79" s="7"/>
      <c r="D79" s="7"/>
      <c r="E79" s="7"/>
      <c r="F79" s="7"/>
      <c r="G79" s="7"/>
      <c r="H79" s="19"/>
      <c r="I79" s="10"/>
      <c r="J79" s="19"/>
      <c r="K79" s="5"/>
      <c r="M79" s="5"/>
    </row>
    <row r="80" spans="1:14" ht="16.149999999999999" customHeight="1" x14ac:dyDescent="0.25"/>
    <row r="81" spans="1:15" ht="16.899999999999999" customHeight="1" x14ac:dyDescent="0.25">
      <c r="A81" s="3" t="s">
        <v>62</v>
      </c>
      <c r="B81" s="3"/>
      <c r="C81" s="3"/>
      <c r="D81" s="3"/>
      <c r="E81" s="3"/>
    </row>
    <row r="82" spans="1:15" x14ac:dyDescent="0.25">
      <c r="A82" s="3" t="s">
        <v>63</v>
      </c>
      <c r="B82" s="3"/>
      <c r="C82" s="3"/>
      <c r="D82" s="3"/>
      <c r="E82" s="3"/>
      <c r="F82" s="23">
        <v>0.98</v>
      </c>
      <c r="G82" s="10">
        <v>3</v>
      </c>
      <c r="N82" t="s">
        <v>53</v>
      </c>
    </row>
    <row r="83" spans="1:15" x14ac:dyDescent="0.25">
      <c r="A83" s="3" t="s">
        <v>64</v>
      </c>
      <c r="B83" s="3"/>
      <c r="C83" s="3"/>
      <c r="D83" s="3"/>
      <c r="E83" s="3"/>
      <c r="F83" s="23">
        <v>0.94</v>
      </c>
      <c r="G83" s="10">
        <v>3</v>
      </c>
      <c r="N83" t="s">
        <v>53</v>
      </c>
    </row>
    <row r="84" spans="1:15" ht="16.149999999999999" customHeight="1" x14ac:dyDescent="0.25">
      <c r="A84" s="3" t="s">
        <v>65</v>
      </c>
      <c r="B84" s="3"/>
      <c r="C84" s="3"/>
      <c r="D84" s="3"/>
      <c r="E84" s="3"/>
      <c r="F84" s="23">
        <v>0.94</v>
      </c>
      <c r="G84" s="10">
        <v>3</v>
      </c>
      <c r="N84" t="s">
        <v>53</v>
      </c>
    </row>
    <row r="89" spans="1:15" s="2" customFormat="1" ht="15.75" thickBo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</sheetData>
  <conditionalFormatting sqref="H12:H16 H19:H23">
    <cfRule type="cellIs" dxfId="230" priority="121" operator="lessThan">
      <formula>0.7</formula>
    </cfRule>
    <cfRule type="cellIs" dxfId="229" priority="122" operator="between">
      <formula>0.69</formula>
      <formula>0.79</formula>
    </cfRule>
    <cfRule type="cellIs" dxfId="228" priority="123" operator="greaterThan">
      <formula>0.79</formula>
    </cfRule>
  </conditionalFormatting>
  <conditionalFormatting sqref="J12:J16">
    <cfRule type="cellIs" dxfId="227" priority="106" operator="lessThan">
      <formula>0.7</formula>
    </cfRule>
    <cfRule type="cellIs" dxfId="226" priority="107" operator="between">
      <formula>0.69</formula>
      <formula>0.79</formula>
    </cfRule>
    <cfRule type="cellIs" dxfId="225" priority="108" operator="greaterThan">
      <formula>0.79</formula>
    </cfRule>
  </conditionalFormatting>
  <conditionalFormatting sqref="J19:J23">
    <cfRule type="cellIs" dxfId="224" priority="67" operator="lessThan">
      <formula>0.7</formula>
    </cfRule>
    <cfRule type="cellIs" dxfId="223" priority="68" operator="between">
      <formula>0.69</formula>
      <formula>0.79</formula>
    </cfRule>
    <cfRule type="cellIs" dxfId="222" priority="69" operator="greaterThan">
      <formula>0.79</formula>
    </cfRule>
  </conditionalFormatting>
  <conditionalFormatting sqref="H67:H71 H74:H78">
    <cfRule type="cellIs" dxfId="221" priority="64" operator="lessThan">
      <formula>0.7</formula>
    </cfRule>
    <cfRule type="cellIs" dxfId="220" priority="65" operator="between">
      <formula>0.69</formula>
      <formula>0.79</formula>
    </cfRule>
    <cfRule type="cellIs" dxfId="219" priority="66" operator="greaterThan">
      <formula>0.79</formula>
    </cfRule>
  </conditionalFormatting>
  <conditionalFormatting sqref="J67:J71">
    <cfRule type="cellIs" dxfId="218" priority="61" operator="lessThan">
      <formula>0.7</formula>
    </cfRule>
    <cfRule type="cellIs" dxfId="217" priority="62" operator="between">
      <formula>0.69</formula>
      <formula>0.79</formula>
    </cfRule>
    <cfRule type="cellIs" dxfId="216" priority="63" operator="greaterThan">
      <formula>0.79</formula>
    </cfRule>
  </conditionalFormatting>
  <conditionalFormatting sqref="J74:J78">
    <cfRule type="cellIs" dxfId="215" priority="58" operator="lessThan">
      <formula>0.7</formula>
    </cfRule>
    <cfRule type="cellIs" dxfId="214" priority="59" operator="between">
      <formula>0.69</formula>
      <formula>0.79</formula>
    </cfRule>
    <cfRule type="cellIs" dxfId="213" priority="60" operator="greaterThan">
      <formula>0.79</formula>
    </cfRule>
  </conditionalFormatting>
  <conditionalFormatting sqref="F82">
    <cfRule type="cellIs" dxfId="212" priority="37" operator="lessThan">
      <formula>0.7</formula>
    </cfRule>
    <cfRule type="cellIs" dxfId="211" priority="38" operator="between">
      <formula>0.69</formula>
      <formula>0.79</formula>
    </cfRule>
    <cfRule type="cellIs" dxfId="210" priority="39" operator="greaterThan">
      <formula>0.79</formula>
    </cfRule>
  </conditionalFormatting>
  <conditionalFormatting sqref="F83">
    <cfRule type="cellIs" dxfId="209" priority="34" operator="lessThan">
      <formula>0.7</formula>
    </cfRule>
    <cfRule type="cellIs" dxfId="208" priority="35" operator="between">
      <formula>0.69</formula>
      <formula>0.79</formula>
    </cfRule>
    <cfRule type="cellIs" dxfId="207" priority="36" operator="greaterThan">
      <formula>0.79</formula>
    </cfRule>
  </conditionalFormatting>
  <conditionalFormatting sqref="F84">
    <cfRule type="cellIs" dxfId="206" priority="31" operator="lessThan">
      <formula>0.7</formula>
    </cfRule>
    <cfRule type="cellIs" dxfId="205" priority="32" operator="between">
      <formula>0.69</formula>
      <formula>0.79</formula>
    </cfRule>
    <cfRule type="cellIs" dxfId="204" priority="33" operator="greaterThan">
      <formula>0.79</formula>
    </cfRule>
  </conditionalFormatting>
  <conditionalFormatting sqref="F26:F30">
    <cfRule type="cellIs" dxfId="203" priority="19" operator="lessThan">
      <formula>0.7</formula>
    </cfRule>
    <cfRule type="cellIs" dxfId="202" priority="20" operator="between">
      <formula>0.69</formula>
      <formula>0.79</formula>
    </cfRule>
    <cfRule type="cellIs" dxfId="201" priority="21" operator="greaterThan">
      <formula>0.79</formula>
    </cfRule>
  </conditionalFormatting>
  <conditionalFormatting sqref="J32">
    <cfRule type="cellIs" dxfId="200" priority="1" operator="lessThan">
      <formula>0.7</formula>
    </cfRule>
    <cfRule type="cellIs" dxfId="199" priority="2" operator="between">
      <formula>0.69</formula>
      <formula>0.79</formula>
    </cfRule>
    <cfRule type="cellIs" dxfId="198" priority="3" operator="greaterThan">
      <formula>0.79</formula>
    </cfRule>
  </conditionalFormatting>
  <conditionalFormatting sqref="F19 F21:F23">
    <cfRule type="cellIs" dxfId="197" priority="28" operator="lessThan">
      <formula>0.7</formula>
    </cfRule>
    <cfRule type="cellIs" dxfId="196" priority="29" operator="between">
      <formula>0.69</formula>
      <formula>0.79</formula>
    </cfRule>
    <cfRule type="cellIs" dxfId="195" priority="30" operator="greaterThan">
      <formula>0.79</formula>
    </cfRule>
  </conditionalFormatting>
  <conditionalFormatting sqref="F12:F16">
    <cfRule type="cellIs" dxfId="194" priority="25" operator="lessThan">
      <formula>0.7</formula>
    </cfRule>
    <cfRule type="cellIs" dxfId="193" priority="26" operator="between">
      <formula>0.69</formula>
      <formula>0.79</formula>
    </cfRule>
    <cfRule type="cellIs" dxfId="192" priority="27" operator="greaterThan">
      <formula>0.79</formula>
    </cfRule>
  </conditionalFormatting>
  <conditionalFormatting sqref="F20">
    <cfRule type="cellIs" dxfId="191" priority="22" operator="lessThan">
      <formula>0.7</formula>
    </cfRule>
    <cfRule type="cellIs" dxfId="190" priority="23" operator="between">
      <formula>0.69</formula>
      <formula>0.79</formula>
    </cfRule>
    <cfRule type="cellIs" dxfId="189" priority="24" operator="greaterThan">
      <formula>0.79</formula>
    </cfRule>
  </conditionalFormatting>
  <conditionalFormatting sqref="F32:F33">
    <cfRule type="cellIs" dxfId="188" priority="7" operator="lessThan">
      <formula>0.7</formula>
    </cfRule>
    <cfRule type="cellIs" dxfId="187" priority="8" operator="between">
      <formula>0.69</formula>
      <formula>0.79</formula>
    </cfRule>
    <cfRule type="cellIs" dxfId="186" priority="9" operator="greaterThan">
      <formula>0.79</formula>
    </cfRule>
  </conditionalFormatting>
  <conditionalFormatting sqref="H32">
    <cfRule type="cellIs" dxfId="185" priority="4" operator="lessThan">
      <formula>0.7</formula>
    </cfRule>
    <cfRule type="cellIs" dxfId="184" priority="5" operator="between">
      <formula>0.69</formula>
      <formula>0.79</formula>
    </cfRule>
    <cfRule type="cellIs" dxfId="183" priority="6" operator="greaterThan">
      <formula>0.79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A29" sqref="A29"/>
    </sheetView>
  </sheetViews>
  <sheetFormatPr defaultColWidth="11.42578125" defaultRowHeight="15" x14ac:dyDescent="0.25"/>
  <cols>
    <col min="1" max="1" width="24.7109375" customWidth="1"/>
    <col min="2" max="2" width="19.28515625" customWidth="1"/>
    <col min="3" max="4" width="24.7109375" customWidth="1"/>
    <col min="5" max="5" width="8.7109375" customWidth="1"/>
    <col min="6" max="6" width="12.140625" customWidth="1"/>
    <col min="7" max="7" width="8.42578125" customWidth="1"/>
    <col min="14" max="14" width="54.28515625" bestFit="1" customWidth="1"/>
  </cols>
  <sheetData>
    <row r="1" spans="1:14" x14ac:dyDescent="0.25">
      <c r="A1" s="1" t="s">
        <v>36</v>
      </c>
      <c r="B1" s="1"/>
      <c r="C1" s="1"/>
      <c r="D1" s="1"/>
      <c r="E1" s="1"/>
      <c r="F1" s="1"/>
      <c r="G1" s="1"/>
    </row>
    <row r="2" spans="1:14" x14ac:dyDescent="0.25">
      <c r="A2" t="s">
        <v>31</v>
      </c>
    </row>
    <row r="4" spans="1:14" x14ac:dyDescent="0.25">
      <c r="B4" s="36">
        <v>2018</v>
      </c>
      <c r="C4" s="1"/>
      <c r="D4" s="36">
        <v>2017</v>
      </c>
      <c r="F4" s="36">
        <v>2016</v>
      </c>
      <c r="G4" s="1"/>
      <c r="H4">
        <v>2015</v>
      </c>
      <c r="I4" s="5"/>
      <c r="J4">
        <v>2014</v>
      </c>
      <c r="K4" s="5"/>
      <c r="L4">
        <v>2013</v>
      </c>
      <c r="M4" s="5"/>
    </row>
    <row r="5" spans="1:14" x14ac:dyDescent="0.25">
      <c r="A5" s="1" t="s">
        <v>35</v>
      </c>
      <c r="B5" s="80">
        <f>AVERAGE(C9:C34)</f>
        <v>2.736842105263158</v>
      </c>
      <c r="C5" s="1"/>
      <c r="D5" s="13">
        <f>AVERAGE(E6:E35)</f>
        <v>2.8</v>
      </c>
      <c r="F5" s="13">
        <f>AVERAGE(G6:G38)</f>
        <v>3</v>
      </c>
      <c r="G5" s="1"/>
      <c r="H5" s="13">
        <f>AVERAGE(I6:I37)</f>
        <v>2.7692307692307692</v>
      </c>
      <c r="I5" s="5"/>
      <c r="J5" s="13">
        <f>AVERAGE(K6:K37)</f>
        <v>2.5384615384615383</v>
      </c>
      <c r="K5" s="5"/>
      <c r="L5" t="s">
        <v>33</v>
      </c>
      <c r="M5" s="5"/>
      <c r="N5" t="s">
        <v>5</v>
      </c>
    </row>
    <row r="6" spans="1:14" x14ac:dyDescent="0.25">
      <c r="A6" s="8"/>
      <c r="B6" s="8"/>
      <c r="C6" s="8"/>
      <c r="D6" s="8"/>
      <c r="E6" s="8"/>
      <c r="F6" s="8"/>
      <c r="G6" s="8"/>
      <c r="H6" s="21"/>
      <c r="I6" s="11"/>
      <c r="J6" s="20"/>
      <c r="K6" s="5"/>
      <c r="M6" s="5"/>
    </row>
    <row r="7" spans="1:14" x14ac:dyDescent="0.25">
      <c r="A7" s="8" t="s">
        <v>76</v>
      </c>
      <c r="B7" s="8"/>
      <c r="C7" s="8"/>
      <c r="D7" s="8"/>
      <c r="E7" s="8">
        <v>3</v>
      </c>
      <c r="F7" s="8"/>
      <c r="G7" s="8"/>
      <c r="H7" s="21"/>
      <c r="I7" s="11"/>
      <c r="J7" s="20"/>
      <c r="K7" s="5"/>
      <c r="M7" s="5"/>
    </row>
    <row r="8" spans="1:14" x14ac:dyDescent="0.25">
      <c r="A8" s="8" t="s">
        <v>77</v>
      </c>
      <c r="B8" s="8"/>
      <c r="C8" s="8"/>
      <c r="D8" s="8"/>
      <c r="E8" s="8">
        <v>3</v>
      </c>
      <c r="F8" s="8"/>
      <c r="G8" s="8"/>
      <c r="H8" s="21"/>
      <c r="I8" s="11"/>
      <c r="J8" s="20"/>
      <c r="K8" s="5"/>
      <c r="M8" s="5"/>
    </row>
    <row r="9" spans="1:14" x14ac:dyDescent="0.25">
      <c r="A9" s="54" t="s">
        <v>78</v>
      </c>
      <c r="B9" s="54"/>
      <c r="C9" s="82">
        <v>3</v>
      </c>
      <c r="D9" s="54"/>
      <c r="E9" s="8"/>
      <c r="F9" s="8"/>
      <c r="G9" s="8"/>
      <c r="H9" s="21"/>
      <c r="I9" s="11"/>
      <c r="J9" s="20"/>
      <c r="K9" s="5"/>
      <c r="M9" s="5"/>
    </row>
    <row r="10" spans="1:14" x14ac:dyDescent="0.25">
      <c r="A10" s="8"/>
      <c r="B10" s="8"/>
      <c r="C10" s="8"/>
      <c r="D10" s="8"/>
      <c r="E10" s="8"/>
      <c r="F10" s="8"/>
      <c r="G10" s="8"/>
      <c r="H10" s="21"/>
      <c r="I10" s="11"/>
      <c r="J10" s="20"/>
      <c r="K10" s="5"/>
      <c r="M10" s="5"/>
    </row>
    <row r="11" spans="1:14" x14ac:dyDescent="0.25">
      <c r="A11" s="3" t="s">
        <v>7</v>
      </c>
      <c r="B11" s="38" t="s">
        <v>38</v>
      </c>
      <c r="C11" s="38"/>
      <c r="D11" s="38" t="s">
        <v>81</v>
      </c>
      <c r="E11" s="3"/>
      <c r="F11" s="38" t="s">
        <v>54</v>
      </c>
      <c r="G11" s="3"/>
      <c r="H11" s="21" t="s">
        <v>38</v>
      </c>
      <c r="I11" s="11"/>
      <c r="J11" s="20" t="s">
        <v>39</v>
      </c>
      <c r="K11" s="5"/>
      <c r="M11" s="5"/>
    </row>
    <row r="12" spans="1:14" x14ac:dyDescent="0.25">
      <c r="A12" s="7" t="s">
        <v>9</v>
      </c>
      <c r="B12" s="74">
        <v>1</v>
      </c>
      <c r="C12" s="71">
        <v>3</v>
      </c>
      <c r="D12" s="74">
        <v>1</v>
      </c>
      <c r="E12" s="57"/>
      <c r="F12" s="23">
        <v>1</v>
      </c>
      <c r="G12" s="10">
        <v>3</v>
      </c>
      <c r="H12" s="23">
        <v>0.87</v>
      </c>
      <c r="I12" s="10">
        <v>3</v>
      </c>
      <c r="J12" s="23">
        <v>0.84</v>
      </c>
      <c r="K12" s="10">
        <v>3</v>
      </c>
      <c r="M12" s="5"/>
      <c r="N12" t="s">
        <v>37</v>
      </c>
    </row>
    <row r="13" spans="1:14" ht="15.75" x14ac:dyDescent="0.25">
      <c r="A13" s="7" t="s">
        <v>10</v>
      </c>
      <c r="B13" s="74">
        <v>0.96</v>
      </c>
      <c r="C13" s="71">
        <v>3</v>
      </c>
      <c r="D13" s="74">
        <v>0.88</v>
      </c>
      <c r="E13" s="57"/>
      <c r="F13" s="23">
        <v>0.97</v>
      </c>
      <c r="G13" s="10">
        <v>3</v>
      </c>
      <c r="H13" s="23">
        <v>0.81</v>
      </c>
      <c r="I13" s="10">
        <v>3</v>
      </c>
      <c r="J13" s="24">
        <v>0.79</v>
      </c>
      <c r="K13" s="10">
        <v>2</v>
      </c>
      <c r="M13" s="5"/>
      <c r="N13" t="s">
        <v>37</v>
      </c>
    </row>
    <row r="14" spans="1:14" ht="30" x14ac:dyDescent="0.25">
      <c r="A14" s="7" t="s">
        <v>11</v>
      </c>
      <c r="B14" s="74">
        <v>0.96</v>
      </c>
      <c r="C14" s="71">
        <v>3</v>
      </c>
      <c r="D14" s="74">
        <v>0.97</v>
      </c>
      <c r="E14" s="57"/>
      <c r="F14" s="23">
        <v>0.97</v>
      </c>
      <c r="G14" s="10">
        <v>3</v>
      </c>
      <c r="H14" s="23">
        <v>0.76</v>
      </c>
      <c r="I14" s="10">
        <v>2</v>
      </c>
      <c r="J14" s="23">
        <v>0.79</v>
      </c>
      <c r="K14" s="10">
        <v>2</v>
      </c>
      <c r="M14" s="5"/>
      <c r="N14" t="s">
        <v>37</v>
      </c>
    </row>
    <row r="15" spans="1:14" x14ac:dyDescent="0.25">
      <c r="A15" s="7" t="s">
        <v>12</v>
      </c>
      <c r="B15" s="74">
        <v>1</v>
      </c>
      <c r="C15" s="71">
        <v>3</v>
      </c>
      <c r="D15" s="74">
        <v>0.94</v>
      </c>
      <c r="E15" s="57"/>
      <c r="F15" s="23">
        <v>1</v>
      </c>
      <c r="G15" s="10">
        <v>3</v>
      </c>
      <c r="H15" s="23">
        <v>0.8</v>
      </c>
      <c r="I15" s="10">
        <v>3</v>
      </c>
      <c r="J15" s="23">
        <v>0.81</v>
      </c>
      <c r="K15" s="10">
        <v>3</v>
      </c>
      <c r="M15" s="5"/>
      <c r="N15" t="s">
        <v>37</v>
      </c>
    </row>
    <row r="16" spans="1:14" x14ac:dyDescent="0.25">
      <c r="A16" s="7" t="s">
        <v>13</v>
      </c>
      <c r="B16" s="74">
        <v>0.96</v>
      </c>
      <c r="C16" s="71">
        <v>3</v>
      </c>
      <c r="D16" s="74">
        <v>0.94</v>
      </c>
      <c r="E16" s="57"/>
      <c r="F16" s="23">
        <v>0.96</v>
      </c>
      <c r="G16" s="10">
        <v>3</v>
      </c>
      <c r="H16" s="23">
        <v>0.82</v>
      </c>
      <c r="I16" s="10">
        <v>3</v>
      </c>
      <c r="J16" s="23">
        <v>0.79</v>
      </c>
      <c r="K16" s="10">
        <v>2</v>
      </c>
      <c r="M16" s="5"/>
      <c r="N16" t="s">
        <v>37</v>
      </c>
    </row>
    <row r="17" spans="1:14" x14ac:dyDescent="0.25">
      <c r="A17" s="7"/>
      <c r="B17" s="71"/>
      <c r="C17" s="71"/>
      <c r="D17" s="71"/>
      <c r="E17" s="3"/>
      <c r="F17" s="7"/>
      <c r="G17" s="7"/>
      <c r="H17" s="19"/>
      <c r="I17" s="10"/>
      <c r="J17" s="20"/>
      <c r="K17" s="5"/>
      <c r="M17" s="5"/>
    </row>
    <row r="18" spans="1:14" x14ac:dyDescent="0.25">
      <c r="A18" s="7" t="s">
        <v>8</v>
      </c>
      <c r="B18" s="38" t="s">
        <v>82</v>
      </c>
      <c r="C18" s="38"/>
      <c r="D18" s="38" t="s">
        <v>81</v>
      </c>
      <c r="E18" s="3"/>
      <c r="F18" s="7"/>
      <c r="G18" s="7"/>
      <c r="H18" s="21"/>
      <c r="I18" s="11"/>
      <c r="J18" s="20"/>
      <c r="K18" s="5"/>
      <c r="M18" s="5"/>
    </row>
    <row r="19" spans="1:14" x14ac:dyDescent="0.25">
      <c r="A19" s="7" t="s">
        <v>14</v>
      </c>
      <c r="B19" s="74">
        <v>1</v>
      </c>
      <c r="C19" s="10">
        <v>3</v>
      </c>
      <c r="D19" s="74">
        <v>0.91</v>
      </c>
      <c r="E19" s="3"/>
      <c r="F19" s="23">
        <v>0.97</v>
      </c>
      <c r="G19" s="10">
        <v>3</v>
      </c>
      <c r="H19" s="23">
        <v>0.87</v>
      </c>
      <c r="I19" s="10">
        <v>3</v>
      </c>
      <c r="J19" s="23">
        <v>0.82</v>
      </c>
      <c r="K19" s="10">
        <v>3</v>
      </c>
      <c r="M19" s="5"/>
      <c r="N19" t="s">
        <v>37</v>
      </c>
    </row>
    <row r="20" spans="1:14" x14ac:dyDescent="0.25">
      <c r="A20" s="7" t="s">
        <v>15</v>
      </c>
      <c r="B20" s="74">
        <v>1</v>
      </c>
      <c r="C20" s="10">
        <v>3</v>
      </c>
      <c r="D20" s="74">
        <v>0.88</v>
      </c>
      <c r="E20" s="3"/>
      <c r="F20" s="23">
        <v>1</v>
      </c>
      <c r="G20" s="10">
        <v>3</v>
      </c>
      <c r="H20" s="23">
        <v>0.76</v>
      </c>
      <c r="I20" s="10">
        <v>2</v>
      </c>
      <c r="J20" s="23">
        <v>0.75</v>
      </c>
      <c r="K20" s="10">
        <v>2</v>
      </c>
      <c r="M20" s="5"/>
      <c r="N20" t="s">
        <v>37</v>
      </c>
    </row>
    <row r="21" spans="1:14" x14ac:dyDescent="0.25">
      <c r="A21" s="7" t="s">
        <v>16</v>
      </c>
      <c r="B21" s="74">
        <v>0.92</v>
      </c>
      <c r="C21" s="10">
        <v>3</v>
      </c>
      <c r="D21" s="74">
        <v>0.85</v>
      </c>
      <c r="E21" s="3"/>
      <c r="F21" s="23">
        <v>0.97</v>
      </c>
      <c r="G21" s="10">
        <v>3</v>
      </c>
      <c r="H21" s="23">
        <v>0.84</v>
      </c>
      <c r="I21" s="10">
        <v>3</v>
      </c>
      <c r="J21" s="23">
        <v>0.81</v>
      </c>
      <c r="K21" s="10">
        <v>3</v>
      </c>
      <c r="M21" s="5"/>
      <c r="N21" t="s">
        <v>37</v>
      </c>
    </row>
    <row r="22" spans="1:14" x14ac:dyDescent="0.25">
      <c r="A22" s="7" t="s">
        <v>17</v>
      </c>
      <c r="B22" s="74">
        <v>0.91</v>
      </c>
      <c r="C22" s="10">
        <v>3</v>
      </c>
      <c r="D22" s="74">
        <v>0.97</v>
      </c>
      <c r="E22" s="3"/>
      <c r="F22" s="23">
        <v>0.97</v>
      </c>
      <c r="G22" s="10">
        <v>3</v>
      </c>
      <c r="H22" s="23">
        <v>0.86</v>
      </c>
      <c r="I22" s="10">
        <v>3</v>
      </c>
      <c r="J22" s="23">
        <v>0.84</v>
      </c>
      <c r="K22" s="10">
        <v>3</v>
      </c>
      <c r="M22" s="5"/>
      <c r="N22" t="s">
        <v>37</v>
      </c>
    </row>
    <row r="23" spans="1:14" x14ac:dyDescent="0.25">
      <c r="A23" s="7" t="s">
        <v>18</v>
      </c>
      <c r="B23" s="74">
        <v>1</v>
      </c>
      <c r="C23" s="10">
        <v>3</v>
      </c>
      <c r="D23" s="74">
        <v>0.97</v>
      </c>
      <c r="E23" s="3"/>
      <c r="F23" s="23">
        <v>0.97</v>
      </c>
      <c r="G23" s="10">
        <v>3</v>
      </c>
      <c r="H23" s="23">
        <v>0.86</v>
      </c>
      <c r="I23" s="10">
        <v>3</v>
      </c>
      <c r="J23" s="23">
        <v>0.79</v>
      </c>
      <c r="K23" s="10">
        <v>2</v>
      </c>
      <c r="M23" s="5"/>
      <c r="N23" t="s">
        <v>37</v>
      </c>
    </row>
    <row r="24" spans="1:14" x14ac:dyDescent="0.25">
      <c r="A24" s="7"/>
      <c r="B24" s="42"/>
      <c r="C24" s="42"/>
      <c r="D24" s="42"/>
      <c r="E24" s="3"/>
      <c r="H24" s="19"/>
      <c r="I24" s="10"/>
      <c r="J24" s="19"/>
      <c r="K24" s="5"/>
      <c r="M24" s="5"/>
    </row>
    <row r="25" spans="1:14" x14ac:dyDescent="0.25">
      <c r="A25" s="3" t="s">
        <v>56</v>
      </c>
      <c r="B25" s="38" t="s">
        <v>83</v>
      </c>
      <c r="C25" s="38"/>
      <c r="D25" s="38" t="s">
        <v>84</v>
      </c>
      <c r="E25" s="3"/>
      <c r="F25" s="42" t="s">
        <v>38</v>
      </c>
      <c r="H25" s="19"/>
      <c r="I25" s="10"/>
      <c r="J25" s="19"/>
      <c r="K25" s="5"/>
      <c r="M25" s="5"/>
    </row>
    <row r="26" spans="1:14" x14ac:dyDescent="0.25">
      <c r="A26" s="39" t="s">
        <v>57</v>
      </c>
      <c r="B26" s="74">
        <v>1</v>
      </c>
      <c r="C26" s="72">
        <v>3</v>
      </c>
      <c r="D26" s="74">
        <v>0.95</v>
      </c>
      <c r="E26" s="58"/>
      <c r="F26" s="23">
        <v>1</v>
      </c>
      <c r="G26" s="10">
        <v>3</v>
      </c>
      <c r="H26" s="19"/>
      <c r="I26" s="10"/>
      <c r="J26" s="19"/>
      <c r="K26" s="5"/>
      <c r="M26" s="5"/>
      <c r="N26" t="s">
        <v>53</v>
      </c>
    </row>
    <row r="27" spans="1:14" x14ac:dyDescent="0.25">
      <c r="A27" s="40" t="s">
        <v>58</v>
      </c>
      <c r="B27" s="74">
        <v>1</v>
      </c>
      <c r="C27" s="9">
        <v>3</v>
      </c>
      <c r="D27" s="74">
        <v>0.89</v>
      </c>
      <c r="E27" s="59"/>
      <c r="F27" s="23">
        <v>0.92</v>
      </c>
      <c r="G27" s="10">
        <v>3</v>
      </c>
      <c r="H27" s="19"/>
      <c r="I27" s="10"/>
      <c r="J27" s="19"/>
      <c r="K27" s="5"/>
      <c r="M27" s="5"/>
      <c r="N27" t="s">
        <v>53</v>
      </c>
    </row>
    <row r="28" spans="1:14" x14ac:dyDescent="0.25">
      <c r="A28" s="40" t="s">
        <v>59</v>
      </c>
      <c r="B28" s="74">
        <v>0.91</v>
      </c>
      <c r="C28" s="9">
        <v>3</v>
      </c>
      <c r="D28" s="74">
        <v>1</v>
      </c>
      <c r="E28" s="59"/>
      <c r="F28" s="23">
        <v>0.96</v>
      </c>
      <c r="G28" s="10">
        <v>3</v>
      </c>
      <c r="H28" s="19"/>
      <c r="I28" s="10"/>
      <c r="J28" s="19"/>
      <c r="K28" s="5"/>
      <c r="M28" s="5"/>
      <c r="N28" t="s">
        <v>53</v>
      </c>
    </row>
    <row r="29" spans="1:14" x14ac:dyDescent="0.25">
      <c r="A29" s="41" t="s">
        <v>60</v>
      </c>
      <c r="B29" s="74">
        <v>1</v>
      </c>
      <c r="C29" s="9">
        <v>3</v>
      </c>
      <c r="D29" s="74">
        <v>0.95</v>
      </c>
      <c r="E29" s="60"/>
      <c r="F29" s="23">
        <v>1</v>
      </c>
      <c r="G29" s="10">
        <v>3</v>
      </c>
      <c r="H29" s="19"/>
      <c r="I29" s="10"/>
      <c r="J29" s="19"/>
      <c r="K29" s="5"/>
      <c r="M29" s="5"/>
      <c r="N29" t="s">
        <v>53</v>
      </c>
    </row>
    <row r="30" spans="1:14" x14ac:dyDescent="0.25">
      <c r="A30" s="41" t="s">
        <v>61</v>
      </c>
      <c r="B30" s="73">
        <v>0.73</v>
      </c>
      <c r="C30" s="9">
        <v>2</v>
      </c>
      <c r="D30" s="73">
        <v>0.74</v>
      </c>
      <c r="E30" s="60"/>
      <c r="F30" s="23">
        <v>1</v>
      </c>
      <c r="G30" s="10">
        <v>3</v>
      </c>
      <c r="H30" s="19"/>
      <c r="I30" s="10"/>
      <c r="J30" s="19"/>
      <c r="K30" s="5"/>
      <c r="M30" s="5"/>
      <c r="N30" t="s">
        <v>53</v>
      </c>
    </row>
    <row r="31" spans="1:14" x14ac:dyDescent="0.25">
      <c r="A31" s="7"/>
      <c r="B31" s="17"/>
      <c r="C31" s="17"/>
      <c r="D31" s="17"/>
      <c r="E31" s="60"/>
      <c r="F31" s="7"/>
      <c r="G31" s="7"/>
      <c r="H31" s="19"/>
      <c r="I31" s="10"/>
      <c r="J31" s="19"/>
      <c r="K31" s="5"/>
      <c r="M31" s="5"/>
    </row>
    <row r="32" spans="1:14" x14ac:dyDescent="0.25">
      <c r="A32" t="s">
        <v>66</v>
      </c>
      <c r="B32" s="77">
        <v>0.68</v>
      </c>
      <c r="C32" s="42">
        <v>2</v>
      </c>
      <c r="D32" s="75">
        <v>0.76</v>
      </c>
      <c r="E32" s="52">
        <v>3</v>
      </c>
      <c r="F32" s="23">
        <v>0.85</v>
      </c>
      <c r="G32" s="10">
        <v>3</v>
      </c>
      <c r="H32" s="23">
        <v>0.71</v>
      </c>
      <c r="I32" s="10">
        <v>2</v>
      </c>
      <c r="J32" s="23">
        <v>0.73</v>
      </c>
      <c r="K32" s="10">
        <v>2</v>
      </c>
      <c r="N32" t="s">
        <v>69</v>
      </c>
    </row>
    <row r="33" spans="1:14" ht="15.75" x14ac:dyDescent="0.25">
      <c r="A33" t="s">
        <v>67</v>
      </c>
      <c r="B33" s="77">
        <v>0.64</v>
      </c>
      <c r="C33" s="42">
        <v>2</v>
      </c>
      <c r="D33" s="77">
        <v>0.67</v>
      </c>
      <c r="E33" s="52">
        <v>2</v>
      </c>
      <c r="F33" s="23">
        <v>0.8</v>
      </c>
      <c r="G33" s="10">
        <v>3</v>
      </c>
      <c r="H33" s="26">
        <v>0.74</v>
      </c>
      <c r="I33" s="10">
        <v>3</v>
      </c>
      <c r="J33" s="26">
        <v>0.79</v>
      </c>
      <c r="K33" s="10">
        <v>3</v>
      </c>
      <c r="N33" t="s">
        <v>70</v>
      </c>
    </row>
    <row r="34" spans="1:14" ht="15.75" x14ac:dyDescent="0.25">
      <c r="A34" t="s">
        <v>68</v>
      </c>
      <c r="B34" s="76">
        <v>0.49</v>
      </c>
      <c r="C34" s="42">
        <v>1</v>
      </c>
      <c r="D34" s="75">
        <v>0.78</v>
      </c>
      <c r="E34" s="52">
        <v>3</v>
      </c>
      <c r="F34" s="26">
        <v>0.76</v>
      </c>
      <c r="G34" s="10">
        <v>3</v>
      </c>
      <c r="H34" s="44">
        <v>0.67</v>
      </c>
      <c r="I34" s="10">
        <v>3</v>
      </c>
      <c r="J34" s="26">
        <v>0.76</v>
      </c>
      <c r="K34" s="10">
        <v>3</v>
      </c>
      <c r="N34" t="s">
        <v>70</v>
      </c>
    </row>
    <row r="35" spans="1:14" x14ac:dyDescent="0.25">
      <c r="A35" s="7"/>
      <c r="B35" s="7"/>
      <c r="C35" s="7"/>
      <c r="D35" s="7"/>
      <c r="E35" s="7"/>
      <c r="F35" s="7"/>
      <c r="G35" s="7"/>
      <c r="H35" s="19"/>
      <c r="I35" s="10"/>
      <c r="J35" s="19"/>
      <c r="K35" s="5"/>
      <c r="M35" s="5"/>
    </row>
    <row r="36" spans="1:14" x14ac:dyDescent="0.25">
      <c r="A36" s="28"/>
      <c r="B36" s="28"/>
      <c r="C36" s="28"/>
      <c r="D36" s="28"/>
      <c r="E36" s="28"/>
      <c r="F36" s="28"/>
      <c r="G36" s="28"/>
      <c r="H36" s="29"/>
      <c r="I36" s="30"/>
      <c r="J36" s="29"/>
      <c r="K36" s="31"/>
      <c r="L36" s="32"/>
      <c r="M36" s="31"/>
      <c r="N36" s="32"/>
    </row>
    <row r="37" spans="1:14" x14ac:dyDescent="0.25">
      <c r="B37" s="36">
        <v>2018</v>
      </c>
      <c r="C37" s="25"/>
      <c r="D37" s="36">
        <v>2017</v>
      </c>
      <c r="F37">
        <v>2015</v>
      </c>
      <c r="G37" s="25"/>
      <c r="H37">
        <v>2015</v>
      </c>
      <c r="I37" s="5"/>
      <c r="J37">
        <v>2014</v>
      </c>
      <c r="K37" s="5"/>
      <c r="L37">
        <v>2013</v>
      </c>
      <c r="M37" s="5"/>
    </row>
    <row r="38" spans="1:14" x14ac:dyDescent="0.25">
      <c r="A38" s="25" t="s">
        <v>41</v>
      </c>
      <c r="B38" s="68">
        <f>AVERAGE(C42:C43)</f>
        <v>3</v>
      </c>
      <c r="C38" s="7"/>
      <c r="D38" s="13">
        <f>AVERAGE(E40:E43)</f>
        <v>3</v>
      </c>
      <c r="F38" s="33">
        <f>AVERAGE(G44:G46)</f>
        <v>2</v>
      </c>
      <c r="G38" s="7"/>
      <c r="H38" s="13">
        <f>AVERAGE(I44:I46)</f>
        <v>3</v>
      </c>
      <c r="I38" s="5"/>
      <c r="J38" s="13">
        <f>AVERAGE(K45:K45)</f>
        <v>3</v>
      </c>
      <c r="K38" s="5"/>
      <c r="L38" s="13">
        <f>AVERAGE(M45:M45)</f>
        <v>3</v>
      </c>
      <c r="M38" s="5"/>
    </row>
    <row r="39" spans="1:14" x14ac:dyDescent="0.25">
      <c r="A39" s="7"/>
      <c r="B39" s="7"/>
      <c r="C39" s="7"/>
      <c r="D39" s="7"/>
      <c r="E39" s="7"/>
      <c r="F39" s="21"/>
      <c r="G39" s="7"/>
      <c r="H39" s="21"/>
      <c r="I39" s="11"/>
      <c r="J39" s="20"/>
      <c r="K39" s="5"/>
      <c r="M39" s="5"/>
    </row>
    <row r="40" spans="1:14" x14ac:dyDescent="0.25">
      <c r="A40" s="7" t="s">
        <v>76</v>
      </c>
      <c r="B40" s="7"/>
      <c r="C40" s="7"/>
      <c r="D40" s="7"/>
      <c r="E40" s="7">
        <v>3</v>
      </c>
      <c r="F40" s="21"/>
      <c r="G40" s="7"/>
      <c r="H40" s="21"/>
      <c r="I40" s="11"/>
      <c r="J40" s="20"/>
      <c r="K40" s="5"/>
      <c r="M40" s="5"/>
    </row>
    <row r="41" spans="1:14" x14ac:dyDescent="0.25">
      <c r="A41" s="7" t="s">
        <v>77</v>
      </c>
      <c r="B41" s="7"/>
      <c r="C41" s="7"/>
      <c r="D41" s="7"/>
      <c r="E41" s="7">
        <v>3</v>
      </c>
      <c r="F41" s="21"/>
      <c r="G41" s="7"/>
      <c r="H41" s="21"/>
      <c r="I41" s="11"/>
      <c r="J41" s="20"/>
      <c r="K41" s="5"/>
      <c r="M41" s="5"/>
    </row>
    <row r="42" spans="1:14" x14ac:dyDescent="0.25">
      <c r="A42" s="7" t="s">
        <v>78</v>
      </c>
      <c r="B42" s="7"/>
      <c r="C42" s="7">
        <v>3</v>
      </c>
      <c r="D42" s="7"/>
      <c r="E42" s="7"/>
      <c r="F42" s="21"/>
      <c r="G42" s="7"/>
      <c r="H42" s="21"/>
      <c r="I42" s="11"/>
      <c r="J42" s="20"/>
      <c r="K42" s="5"/>
      <c r="M42" s="5"/>
    </row>
    <row r="43" spans="1:14" x14ac:dyDescent="0.25">
      <c r="A43" s="7" t="s">
        <v>79</v>
      </c>
      <c r="B43" s="7"/>
      <c r="C43" s="7">
        <v>3</v>
      </c>
      <c r="D43" s="7"/>
      <c r="E43" s="7"/>
      <c r="F43" s="21"/>
      <c r="G43" s="7"/>
      <c r="H43" s="21"/>
      <c r="I43" s="11"/>
      <c r="J43" s="20"/>
      <c r="K43" s="5"/>
      <c r="M43" s="5"/>
    </row>
    <row r="44" spans="1:14" x14ac:dyDescent="0.25">
      <c r="A44" s="7"/>
      <c r="B44" s="7"/>
      <c r="C44" s="7"/>
      <c r="D44" s="7"/>
      <c r="E44" s="7"/>
      <c r="F44" s="21" t="s">
        <v>43</v>
      </c>
      <c r="G44" s="7"/>
      <c r="H44" s="21" t="s">
        <v>43</v>
      </c>
      <c r="I44" s="11"/>
      <c r="J44" s="20" t="s">
        <v>39</v>
      </c>
      <c r="K44" s="5"/>
      <c r="M44" s="5"/>
    </row>
    <row r="45" spans="1:14" ht="15.75" x14ac:dyDescent="0.25">
      <c r="A45" s="7" t="s">
        <v>45</v>
      </c>
      <c r="B45" s="7"/>
      <c r="C45" s="7"/>
      <c r="D45" s="7"/>
      <c r="E45" s="7"/>
      <c r="F45" s="44">
        <v>0.65</v>
      </c>
      <c r="G45" s="7">
        <v>2</v>
      </c>
      <c r="H45" s="26">
        <v>0.71</v>
      </c>
      <c r="I45" s="10">
        <v>3</v>
      </c>
      <c r="J45" s="24">
        <v>0.8</v>
      </c>
      <c r="K45" s="10">
        <v>3</v>
      </c>
      <c r="L45" s="26">
        <v>0.72</v>
      </c>
      <c r="M45" s="10">
        <v>3</v>
      </c>
      <c r="N45" t="s">
        <v>42</v>
      </c>
    </row>
    <row r="46" spans="1:14" s="2" customFormat="1" ht="15.75" thickBot="1" x14ac:dyDescent="0.3">
      <c r="H46" s="12"/>
      <c r="I46" s="12"/>
      <c r="K46" s="12"/>
      <c r="M46" s="12"/>
      <c r="N46" s="22"/>
    </row>
    <row r="47" spans="1:14" s="8" customFormat="1" x14ac:dyDescent="0.25">
      <c r="B47" s="36">
        <v>2018</v>
      </c>
      <c r="C47" s="25"/>
      <c r="D47" s="43">
        <v>2017</v>
      </c>
      <c r="H47" s="63"/>
      <c r="I47" s="63"/>
      <c r="K47" s="63"/>
      <c r="M47" s="63"/>
      <c r="N47" s="64"/>
    </row>
    <row r="48" spans="1:14" x14ac:dyDescent="0.25">
      <c r="A48" s="25" t="s">
        <v>1</v>
      </c>
      <c r="B48" s="53">
        <f>AVERAGE(C50:C51)</f>
        <v>3</v>
      </c>
      <c r="D48" s="67">
        <v>3</v>
      </c>
      <c r="E48" s="8"/>
      <c r="F48" s="8"/>
      <c r="G48" s="8"/>
      <c r="H48" s="63"/>
      <c r="I48" s="63"/>
      <c r="J48" s="8"/>
      <c r="K48" s="63"/>
      <c r="L48" s="8"/>
      <c r="M48" s="63"/>
      <c r="N48" s="64"/>
    </row>
    <row r="49" spans="1:14" x14ac:dyDescent="0.25">
      <c r="A49" s="7" t="s">
        <v>77</v>
      </c>
      <c r="B49" s="7"/>
      <c r="C49" s="7"/>
      <c r="D49" s="7"/>
      <c r="E49" s="54">
        <v>3</v>
      </c>
      <c r="F49" s="8"/>
      <c r="G49" s="8"/>
      <c r="H49" s="63"/>
      <c r="I49" s="63"/>
      <c r="J49" s="8"/>
      <c r="K49" s="63"/>
      <c r="L49" s="8"/>
      <c r="M49" s="63"/>
      <c r="N49" s="64"/>
    </row>
    <row r="50" spans="1:14" x14ac:dyDescent="0.25">
      <c r="A50" s="7" t="s">
        <v>78</v>
      </c>
      <c r="B50" s="7"/>
      <c r="C50" s="7">
        <v>3</v>
      </c>
      <c r="D50" s="7"/>
      <c r="E50" s="8"/>
      <c r="F50" s="8"/>
      <c r="G50" s="8"/>
      <c r="H50" s="63"/>
      <c r="I50" s="63"/>
      <c r="J50" s="8"/>
      <c r="K50" s="63"/>
      <c r="L50" s="8"/>
      <c r="M50" s="63"/>
      <c r="N50" s="64"/>
    </row>
    <row r="51" spans="1:14" x14ac:dyDescent="0.25">
      <c r="A51" s="7" t="s">
        <v>80</v>
      </c>
      <c r="B51" s="7"/>
      <c r="C51" s="7">
        <v>3</v>
      </c>
      <c r="D51" s="7"/>
      <c r="E51" s="8"/>
      <c r="F51" s="8"/>
      <c r="G51" s="8"/>
      <c r="H51" s="63"/>
      <c r="I51" s="63"/>
      <c r="J51" s="8"/>
      <c r="K51" s="63"/>
      <c r="L51" s="8"/>
      <c r="M51" s="63"/>
      <c r="N51" s="64"/>
    </row>
    <row r="52" spans="1:14" s="2" customFormat="1" ht="15.75" thickBot="1" x14ac:dyDescent="0.3">
      <c r="A52" s="66"/>
      <c r="B52" s="66"/>
      <c r="C52" s="66"/>
      <c r="D52" s="66"/>
      <c r="H52" s="12"/>
      <c r="I52" s="12"/>
      <c r="K52" s="12"/>
      <c r="M52" s="12"/>
      <c r="N52" s="22"/>
    </row>
    <row r="53" spans="1:14" x14ac:dyDescent="0.25">
      <c r="A53" s="8"/>
      <c r="B53" s="8"/>
      <c r="C53" s="8"/>
      <c r="D53" s="8"/>
      <c r="E53" s="8"/>
      <c r="F53" s="8"/>
      <c r="G53" s="8"/>
      <c r="H53" s="63"/>
      <c r="I53" s="63"/>
      <c r="J53" s="8"/>
      <c r="K53" s="63"/>
      <c r="L53" s="8"/>
      <c r="M53" s="63"/>
      <c r="N53" s="64"/>
    </row>
    <row r="54" spans="1:14" x14ac:dyDescent="0.25">
      <c r="A54" s="65" t="s">
        <v>2</v>
      </c>
      <c r="B54" s="65"/>
      <c r="C54" s="65"/>
      <c r="D54" s="65"/>
      <c r="E54" s="8"/>
      <c r="F54" s="8"/>
      <c r="G54" s="8"/>
      <c r="H54" s="63"/>
      <c r="I54" s="63"/>
      <c r="J54" s="8"/>
      <c r="K54" s="63"/>
      <c r="L54" s="8"/>
      <c r="M54" s="63"/>
      <c r="N54" s="64"/>
    </row>
    <row r="55" spans="1:14" x14ac:dyDescent="0.25">
      <c r="A55" s="7" t="s">
        <v>80</v>
      </c>
      <c r="B55" s="7"/>
      <c r="C55" s="7"/>
      <c r="D55" s="7"/>
      <c r="E55" s="8"/>
      <c r="F55" s="8"/>
      <c r="G55" s="8"/>
      <c r="H55" s="63"/>
      <c r="I55" s="63"/>
      <c r="J55" s="8"/>
      <c r="K55" s="63"/>
      <c r="L55" s="8"/>
      <c r="M55" s="63"/>
      <c r="N55" s="64"/>
    </row>
    <row r="56" spans="1:14" s="2" customFormat="1" ht="15.75" thickBot="1" x14ac:dyDescent="0.3">
      <c r="H56" s="12"/>
      <c r="I56" s="12"/>
      <c r="K56" s="12"/>
      <c r="M56" s="12"/>
      <c r="N56" s="22"/>
    </row>
    <row r="57" spans="1:14" x14ac:dyDescent="0.25">
      <c r="A57" s="8"/>
      <c r="B57" s="8"/>
      <c r="C57" s="8"/>
      <c r="D57" s="8"/>
      <c r="E57" s="8"/>
      <c r="F57" s="8"/>
      <c r="G57" s="8"/>
      <c r="H57" s="63"/>
      <c r="I57" s="63"/>
      <c r="J57" s="8"/>
      <c r="K57" s="63"/>
      <c r="L57" s="8"/>
      <c r="M57" s="63"/>
      <c r="N57" s="64"/>
    </row>
    <row r="58" spans="1:14" x14ac:dyDescent="0.25">
      <c r="B58" s="36">
        <v>2018</v>
      </c>
      <c r="D58" s="36">
        <v>2017</v>
      </c>
      <c r="E58" s="36"/>
      <c r="F58">
        <v>2016</v>
      </c>
      <c r="H58" s="8">
        <v>2015</v>
      </c>
      <c r="I58" s="5"/>
      <c r="J58">
        <v>2014</v>
      </c>
      <c r="K58" s="5"/>
      <c r="L58">
        <v>2013</v>
      </c>
      <c r="M58" s="5"/>
    </row>
    <row r="59" spans="1:14" x14ac:dyDescent="0.25">
      <c r="A59" s="4" t="s">
        <v>34</v>
      </c>
      <c r="B59" s="83">
        <f>AVERAGE(C61:C62)</f>
        <v>3</v>
      </c>
      <c r="C59" s="4"/>
      <c r="D59" s="4"/>
      <c r="E59" s="4"/>
      <c r="F59" s="13">
        <f>AVERAGE(G64:G83)</f>
        <v>3</v>
      </c>
      <c r="G59" s="4"/>
      <c r="H59" s="13">
        <f>AVERAGE(I64:I79)</f>
        <v>2.8</v>
      </c>
      <c r="I59" s="5"/>
      <c r="J59" s="13">
        <f>AVERAGE(K64:K79)</f>
        <v>2.5</v>
      </c>
      <c r="K59" s="5"/>
      <c r="M59" s="5"/>
    </row>
    <row r="60" spans="1:14" x14ac:dyDescent="0.25">
      <c r="A60" s="4"/>
      <c r="B60" s="4"/>
      <c r="C60" s="4"/>
      <c r="D60" s="4"/>
      <c r="E60" s="4"/>
      <c r="F60" s="4"/>
      <c r="G60" s="4"/>
      <c r="H60" s="5"/>
      <c r="I60" s="5"/>
      <c r="J60" s="5"/>
      <c r="K60" s="5"/>
      <c r="M60" s="5"/>
    </row>
    <row r="61" spans="1:14" x14ac:dyDescent="0.25">
      <c r="A61" s="62" t="s">
        <v>78</v>
      </c>
      <c r="B61" s="62"/>
      <c r="C61" s="62">
        <v>3</v>
      </c>
      <c r="D61" s="62"/>
      <c r="E61" s="4"/>
      <c r="F61" s="4"/>
      <c r="G61" s="4"/>
      <c r="H61" s="5"/>
      <c r="I61" s="5"/>
      <c r="J61" s="5"/>
      <c r="K61" s="5"/>
      <c r="M61" s="5"/>
    </row>
    <row r="62" spans="1:14" x14ac:dyDescent="0.25">
      <c r="A62" s="62" t="s">
        <v>79</v>
      </c>
      <c r="B62" s="62"/>
      <c r="C62" s="62">
        <v>3</v>
      </c>
      <c r="D62" s="62"/>
      <c r="E62" s="4"/>
      <c r="F62" s="4"/>
      <c r="G62" s="4"/>
      <c r="H62" s="5"/>
      <c r="I62" s="5"/>
      <c r="J62" s="5"/>
      <c r="K62" s="5"/>
      <c r="M62" s="5"/>
    </row>
    <row r="63" spans="1:14" x14ac:dyDescent="0.25">
      <c r="A63" s="4"/>
      <c r="B63" s="4"/>
      <c r="C63" s="4"/>
      <c r="D63" s="4"/>
      <c r="E63" s="4"/>
      <c r="F63" s="4"/>
      <c r="G63" s="4"/>
      <c r="H63" s="5"/>
      <c r="I63" s="5"/>
      <c r="J63" s="5"/>
      <c r="K63" s="5"/>
      <c r="M63" s="5"/>
    </row>
    <row r="64" spans="1:14" x14ac:dyDescent="0.25">
      <c r="A64" t="s">
        <v>40</v>
      </c>
      <c r="I64" s="5"/>
      <c r="K64" s="5"/>
      <c r="M64" s="5"/>
    </row>
    <row r="65" spans="1:14" x14ac:dyDescent="0.25">
      <c r="A65" s="3" t="s">
        <v>7</v>
      </c>
      <c r="B65" s="3"/>
      <c r="C65" s="3"/>
      <c r="D65" s="3"/>
      <c r="E65" s="3"/>
      <c r="F65" s="3"/>
      <c r="G65" s="3"/>
      <c r="H65" s="21" t="s">
        <v>38</v>
      </c>
      <c r="I65" s="11"/>
      <c r="J65" s="20" t="s">
        <v>39</v>
      </c>
      <c r="K65" s="5"/>
      <c r="M65" s="5"/>
    </row>
    <row r="66" spans="1:14" x14ac:dyDescent="0.25">
      <c r="A66" s="7" t="s">
        <v>9</v>
      </c>
      <c r="B66" s="7"/>
      <c r="C66" s="7"/>
      <c r="D66" s="7"/>
      <c r="E66" s="7"/>
      <c r="F66" s="7"/>
      <c r="G66" s="7"/>
      <c r="H66" s="23">
        <v>0.87</v>
      </c>
      <c r="I66" s="10">
        <v>3</v>
      </c>
      <c r="J66" s="23">
        <v>0.84</v>
      </c>
      <c r="K66" s="10">
        <v>3</v>
      </c>
      <c r="M66" s="5"/>
      <c r="N66" t="s">
        <v>37</v>
      </c>
    </row>
    <row r="67" spans="1:14" ht="15.75" x14ac:dyDescent="0.25">
      <c r="A67" s="7" t="s">
        <v>10</v>
      </c>
      <c r="B67" s="7"/>
      <c r="C67" s="7"/>
      <c r="D67" s="7"/>
      <c r="E67" s="7"/>
      <c r="F67" s="7"/>
      <c r="G67" s="7"/>
      <c r="H67" s="23">
        <v>0.81</v>
      </c>
      <c r="I67" s="10">
        <v>3</v>
      </c>
      <c r="J67" s="24">
        <v>0.79</v>
      </c>
      <c r="K67" s="10">
        <v>2</v>
      </c>
      <c r="M67" s="5"/>
      <c r="N67" t="s">
        <v>37</v>
      </c>
    </row>
    <row r="68" spans="1:14" ht="30" x14ac:dyDescent="0.25">
      <c r="A68" s="7" t="s">
        <v>11</v>
      </c>
      <c r="B68" s="7"/>
      <c r="C68" s="7"/>
      <c r="D68" s="7"/>
      <c r="E68" s="7"/>
      <c r="F68" s="7"/>
      <c r="G68" s="7"/>
      <c r="H68" s="23">
        <v>0.76</v>
      </c>
      <c r="I68" s="10">
        <v>2</v>
      </c>
      <c r="J68" s="23">
        <v>0.79</v>
      </c>
      <c r="K68" s="10">
        <v>2</v>
      </c>
      <c r="M68" s="5"/>
      <c r="N68" t="s">
        <v>37</v>
      </c>
    </row>
    <row r="69" spans="1:14" x14ac:dyDescent="0.25">
      <c r="A69" s="7" t="s">
        <v>12</v>
      </c>
      <c r="B69" s="7"/>
      <c r="C69" s="7"/>
      <c r="D69" s="7"/>
      <c r="E69" s="7"/>
      <c r="F69" s="7"/>
      <c r="G69" s="7"/>
      <c r="H69" s="23">
        <v>0.8</v>
      </c>
      <c r="I69" s="10">
        <v>3</v>
      </c>
      <c r="J69" s="23">
        <v>0.81</v>
      </c>
      <c r="K69" s="10">
        <v>3</v>
      </c>
      <c r="M69" s="5"/>
      <c r="N69" t="s">
        <v>37</v>
      </c>
    </row>
    <row r="70" spans="1:14" x14ac:dyDescent="0.25">
      <c r="A70" s="7" t="s">
        <v>13</v>
      </c>
      <c r="B70" s="7"/>
      <c r="C70" s="7"/>
      <c r="D70" s="7"/>
      <c r="E70" s="7"/>
      <c r="F70" s="7"/>
      <c r="G70" s="7"/>
      <c r="H70" s="23">
        <v>0.82</v>
      </c>
      <c r="I70" s="10">
        <v>3</v>
      </c>
      <c r="J70" s="23">
        <v>0.79</v>
      </c>
      <c r="K70" s="10">
        <v>2</v>
      </c>
      <c r="M70" s="5"/>
      <c r="N70" t="s">
        <v>37</v>
      </c>
    </row>
    <row r="71" spans="1:14" x14ac:dyDescent="0.25">
      <c r="A71" s="7"/>
      <c r="B71" s="7"/>
      <c r="C71" s="7"/>
      <c r="D71" s="7"/>
      <c r="E71" s="7"/>
      <c r="F71" s="7"/>
      <c r="G71" s="7"/>
      <c r="H71" s="19"/>
      <c r="I71" s="10"/>
      <c r="J71" s="20"/>
      <c r="K71" s="5"/>
      <c r="M71" s="5"/>
    </row>
    <row r="72" spans="1:14" x14ac:dyDescent="0.25">
      <c r="A72" s="7" t="s">
        <v>8</v>
      </c>
      <c r="B72" s="7"/>
      <c r="C72" s="7"/>
      <c r="D72" s="7"/>
      <c r="E72" s="7"/>
      <c r="F72" s="7"/>
      <c r="G72" s="7"/>
      <c r="H72" s="21"/>
      <c r="I72" s="11"/>
      <c r="J72" s="20"/>
      <c r="K72" s="5"/>
      <c r="M72" s="5"/>
    </row>
    <row r="73" spans="1:14" x14ac:dyDescent="0.25">
      <c r="A73" s="7" t="s">
        <v>14</v>
      </c>
      <c r="B73" s="7"/>
      <c r="C73" s="7"/>
      <c r="D73" s="7"/>
      <c r="E73" s="7"/>
      <c r="F73" s="7"/>
      <c r="G73" s="7"/>
      <c r="H73" s="23">
        <v>0.87</v>
      </c>
      <c r="I73" s="10">
        <v>3</v>
      </c>
      <c r="J73" s="23">
        <v>0.82</v>
      </c>
      <c r="K73" s="10">
        <v>3</v>
      </c>
      <c r="M73" s="5"/>
      <c r="N73" t="s">
        <v>37</v>
      </c>
    </row>
    <row r="74" spans="1:14" x14ac:dyDescent="0.25">
      <c r="A74" s="7" t="s">
        <v>15</v>
      </c>
      <c r="B74" s="7"/>
      <c r="C74" s="7"/>
      <c r="D74" s="7"/>
      <c r="E74" s="7"/>
      <c r="F74" s="7"/>
      <c r="G74" s="7"/>
      <c r="H74" s="23">
        <v>0.76</v>
      </c>
      <c r="I74" s="10">
        <v>2</v>
      </c>
      <c r="J74" s="23">
        <v>0.75</v>
      </c>
      <c r="K74" s="10">
        <v>2</v>
      </c>
      <c r="M74" s="5"/>
      <c r="N74" t="s">
        <v>37</v>
      </c>
    </row>
    <row r="75" spans="1:14" x14ac:dyDescent="0.25">
      <c r="A75" s="7" t="s">
        <v>16</v>
      </c>
      <c r="B75" s="7"/>
      <c r="C75" s="7"/>
      <c r="D75" s="7"/>
      <c r="E75" s="7"/>
      <c r="F75" s="7"/>
      <c r="G75" s="7"/>
      <c r="H75" s="23">
        <v>0.84</v>
      </c>
      <c r="I75" s="10">
        <v>3</v>
      </c>
      <c r="J75" s="23">
        <v>0.81</v>
      </c>
      <c r="K75" s="10">
        <v>3</v>
      </c>
      <c r="M75" s="5"/>
      <c r="N75" t="s">
        <v>37</v>
      </c>
    </row>
    <row r="76" spans="1:14" x14ac:dyDescent="0.25">
      <c r="A76" s="7" t="s">
        <v>17</v>
      </c>
      <c r="B76" s="7"/>
      <c r="C76" s="7"/>
      <c r="D76" s="7"/>
      <c r="E76" s="7"/>
      <c r="F76" s="7"/>
      <c r="G76" s="7"/>
      <c r="H76" s="23">
        <v>0.86</v>
      </c>
      <c r="I76" s="10">
        <v>3</v>
      </c>
      <c r="J76" s="23">
        <v>0.84</v>
      </c>
      <c r="K76" s="10">
        <v>3</v>
      </c>
      <c r="M76" s="5"/>
      <c r="N76" t="s">
        <v>37</v>
      </c>
    </row>
    <row r="77" spans="1:14" x14ac:dyDescent="0.25">
      <c r="A77" s="7" t="s">
        <v>18</v>
      </c>
      <c r="B77" s="7"/>
      <c r="C77" s="7"/>
      <c r="D77" s="7"/>
      <c r="E77" s="7"/>
      <c r="F77" s="7"/>
      <c r="G77" s="7"/>
      <c r="H77" s="23">
        <v>0.86</v>
      </c>
      <c r="I77" s="10">
        <v>3</v>
      </c>
      <c r="J77" s="23">
        <v>0.79</v>
      </c>
      <c r="K77" s="10">
        <v>2</v>
      </c>
      <c r="M77" s="5"/>
      <c r="N77" t="s">
        <v>37</v>
      </c>
    </row>
    <row r="78" spans="1:14" x14ac:dyDescent="0.25">
      <c r="A78" s="7"/>
      <c r="B78" s="7"/>
      <c r="C78" s="7"/>
      <c r="D78" s="7"/>
      <c r="E78" s="7"/>
      <c r="F78" s="7"/>
      <c r="G78" s="7"/>
      <c r="H78" s="19"/>
      <c r="I78" s="10"/>
      <c r="J78" s="19"/>
      <c r="K78" s="5"/>
      <c r="M78" s="5"/>
    </row>
    <row r="80" spans="1:14" x14ac:dyDescent="0.25">
      <c r="A80" s="3" t="s">
        <v>62</v>
      </c>
      <c r="B80" s="3"/>
      <c r="C80" s="3"/>
      <c r="D80" s="3"/>
      <c r="E80" s="3"/>
    </row>
    <row r="81" spans="1:15" x14ac:dyDescent="0.25">
      <c r="A81" s="3" t="s">
        <v>63</v>
      </c>
      <c r="B81" s="3"/>
      <c r="C81" s="3"/>
      <c r="D81" s="3"/>
      <c r="E81" s="3"/>
      <c r="F81" s="23">
        <v>0.98</v>
      </c>
      <c r="G81" s="10">
        <v>3</v>
      </c>
      <c r="N81" t="s">
        <v>53</v>
      </c>
    </row>
    <row r="82" spans="1:15" x14ac:dyDescent="0.25">
      <c r="A82" s="3" t="s">
        <v>64</v>
      </c>
      <c r="B82" s="3"/>
      <c r="C82" s="3"/>
      <c r="D82" s="3"/>
      <c r="E82" s="3"/>
      <c r="F82" s="23">
        <v>0.94</v>
      </c>
      <c r="G82" s="10">
        <v>3</v>
      </c>
      <c r="N82" t="s">
        <v>53</v>
      </c>
    </row>
    <row r="83" spans="1:15" ht="30" x14ac:dyDescent="0.25">
      <c r="A83" s="3" t="s">
        <v>65</v>
      </c>
      <c r="B83" s="3"/>
      <c r="C83" s="3"/>
      <c r="D83" s="3"/>
      <c r="E83" s="3"/>
      <c r="F83" s="23">
        <v>0.94</v>
      </c>
      <c r="G83" s="10">
        <v>3</v>
      </c>
      <c r="N83" t="s">
        <v>53</v>
      </c>
    </row>
    <row r="88" spans="1:15" s="2" customFormat="1" ht="15.75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</sheetData>
  <conditionalFormatting sqref="H12:H16 H19:H23">
    <cfRule type="cellIs" dxfId="182" priority="61" operator="lessThan">
      <formula>0.7</formula>
    </cfRule>
    <cfRule type="cellIs" dxfId="181" priority="62" operator="between">
      <formula>0.69</formula>
      <formula>0.79</formula>
    </cfRule>
    <cfRule type="cellIs" dxfId="180" priority="63" operator="greaterThan">
      <formula>0.79</formula>
    </cfRule>
  </conditionalFormatting>
  <conditionalFormatting sqref="J12:J16">
    <cfRule type="cellIs" dxfId="179" priority="58" operator="lessThan">
      <formula>0.7</formula>
    </cfRule>
    <cfRule type="cellIs" dxfId="178" priority="59" operator="between">
      <formula>0.69</formula>
      <formula>0.79</formula>
    </cfRule>
    <cfRule type="cellIs" dxfId="177" priority="60" operator="greaterThan">
      <formula>0.79</formula>
    </cfRule>
  </conditionalFormatting>
  <conditionalFormatting sqref="J19:J23">
    <cfRule type="cellIs" dxfId="176" priority="55" operator="lessThan">
      <formula>0.7</formula>
    </cfRule>
    <cfRule type="cellIs" dxfId="175" priority="56" operator="between">
      <formula>0.69</formula>
      <formula>0.79</formula>
    </cfRule>
    <cfRule type="cellIs" dxfId="174" priority="57" operator="greaterThan">
      <formula>0.79</formula>
    </cfRule>
  </conditionalFormatting>
  <conditionalFormatting sqref="H66:H70 H73:H77">
    <cfRule type="cellIs" dxfId="173" priority="52" operator="lessThan">
      <formula>0.7</formula>
    </cfRule>
    <cfRule type="cellIs" dxfId="172" priority="53" operator="between">
      <formula>0.69</formula>
      <formula>0.79</formula>
    </cfRule>
    <cfRule type="cellIs" dxfId="171" priority="54" operator="greaterThan">
      <formula>0.79</formula>
    </cfRule>
  </conditionalFormatting>
  <conditionalFormatting sqref="J66:J70">
    <cfRule type="cellIs" dxfId="170" priority="49" operator="lessThan">
      <formula>0.7</formula>
    </cfRule>
    <cfRule type="cellIs" dxfId="169" priority="50" operator="between">
      <formula>0.69</formula>
      <formula>0.79</formula>
    </cfRule>
    <cfRule type="cellIs" dxfId="168" priority="51" operator="greaterThan">
      <formula>0.79</formula>
    </cfRule>
  </conditionalFormatting>
  <conditionalFormatting sqref="J73:J77">
    <cfRule type="cellIs" dxfId="167" priority="46" operator="lessThan">
      <formula>0.7</formula>
    </cfRule>
    <cfRule type="cellIs" dxfId="166" priority="47" operator="between">
      <formula>0.69</formula>
      <formula>0.79</formula>
    </cfRule>
    <cfRule type="cellIs" dxfId="165" priority="48" operator="greaterThan">
      <formula>0.79</formula>
    </cfRule>
  </conditionalFormatting>
  <conditionalFormatting sqref="J45">
    <cfRule type="cellIs" dxfId="164" priority="43" operator="lessThan">
      <formula>0.7</formula>
    </cfRule>
    <cfRule type="cellIs" dxfId="163" priority="44" operator="between">
      <formula>0.69</formula>
      <formula>0.79</formula>
    </cfRule>
    <cfRule type="cellIs" dxfId="162" priority="45" operator="greaterThan">
      <formula>0.79</formula>
    </cfRule>
  </conditionalFormatting>
  <conditionalFormatting sqref="F82">
    <cfRule type="cellIs" dxfId="161" priority="25" operator="lessThan">
      <formula>0.7</formula>
    </cfRule>
    <cfRule type="cellIs" dxfId="160" priority="26" operator="between">
      <formula>0.69</formula>
      <formula>0.79</formula>
    </cfRule>
    <cfRule type="cellIs" dxfId="159" priority="27" operator="greaterThan">
      <formula>0.79</formula>
    </cfRule>
  </conditionalFormatting>
  <conditionalFormatting sqref="F83">
    <cfRule type="cellIs" dxfId="158" priority="22" operator="lessThan">
      <formula>0.7</formula>
    </cfRule>
    <cfRule type="cellIs" dxfId="157" priority="23" operator="between">
      <formula>0.69</formula>
      <formula>0.79</formula>
    </cfRule>
    <cfRule type="cellIs" dxfId="156" priority="24" operator="greaterThan">
      <formula>0.79</formula>
    </cfRule>
  </conditionalFormatting>
  <conditionalFormatting sqref="F81">
    <cfRule type="cellIs" dxfId="155" priority="28" operator="lessThan">
      <formula>0.7</formula>
    </cfRule>
    <cfRule type="cellIs" dxfId="154" priority="29" operator="between">
      <formula>0.69</formula>
      <formula>0.79</formula>
    </cfRule>
    <cfRule type="cellIs" dxfId="153" priority="30" operator="greaterThan">
      <formula>0.79</formula>
    </cfRule>
  </conditionalFormatting>
  <conditionalFormatting sqref="F20">
    <cfRule type="cellIs" dxfId="152" priority="13" operator="lessThan">
      <formula>0.7</formula>
    </cfRule>
    <cfRule type="cellIs" dxfId="151" priority="14" operator="between">
      <formula>0.69</formula>
      <formula>0.79</formula>
    </cfRule>
    <cfRule type="cellIs" dxfId="150" priority="15" operator="greaterThan">
      <formula>0.79</formula>
    </cfRule>
  </conditionalFormatting>
  <conditionalFormatting sqref="F26:F30">
    <cfRule type="cellIs" dxfId="149" priority="10" operator="lessThan">
      <formula>0.7</formula>
    </cfRule>
    <cfRule type="cellIs" dxfId="148" priority="11" operator="between">
      <formula>0.69</formula>
      <formula>0.79</formula>
    </cfRule>
    <cfRule type="cellIs" dxfId="147" priority="12" operator="greaterThan">
      <formula>0.79</formula>
    </cfRule>
  </conditionalFormatting>
  <conditionalFormatting sqref="F19 F21:F23">
    <cfRule type="cellIs" dxfId="146" priority="19" operator="lessThan">
      <formula>0.7</formula>
    </cfRule>
    <cfRule type="cellIs" dxfId="145" priority="20" operator="between">
      <formula>0.69</formula>
      <formula>0.79</formula>
    </cfRule>
    <cfRule type="cellIs" dxfId="144" priority="21" operator="greaterThan">
      <formula>0.79</formula>
    </cfRule>
  </conditionalFormatting>
  <conditionalFormatting sqref="F12:F16">
    <cfRule type="cellIs" dxfId="143" priority="16" operator="lessThan">
      <formula>0.7</formula>
    </cfRule>
    <cfRule type="cellIs" dxfId="142" priority="17" operator="between">
      <formula>0.69</formula>
      <formula>0.79</formula>
    </cfRule>
    <cfRule type="cellIs" dxfId="141" priority="18" operator="greaterThan">
      <formula>0.79</formula>
    </cfRule>
  </conditionalFormatting>
  <conditionalFormatting sqref="J32">
    <cfRule type="cellIs" dxfId="140" priority="1" operator="lessThan">
      <formula>0.7</formula>
    </cfRule>
    <cfRule type="cellIs" dxfId="139" priority="2" operator="between">
      <formula>0.69</formula>
      <formula>0.79</formula>
    </cfRule>
    <cfRule type="cellIs" dxfId="138" priority="3" operator="greaterThan">
      <formula>0.79</formula>
    </cfRule>
  </conditionalFormatting>
  <conditionalFormatting sqref="F32:F33">
    <cfRule type="cellIs" dxfId="137" priority="7" operator="lessThan">
      <formula>0.7</formula>
    </cfRule>
    <cfRule type="cellIs" dxfId="136" priority="8" operator="between">
      <formula>0.69</formula>
      <formula>0.79</formula>
    </cfRule>
    <cfRule type="cellIs" dxfId="135" priority="9" operator="greaterThan">
      <formula>0.79</formula>
    </cfRule>
  </conditionalFormatting>
  <conditionalFormatting sqref="H32">
    <cfRule type="cellIs" dxfId="134" priority="4" operator="lessThan">
      <formula>0.7</formula>
    </cfRule>
    <cfRule type="cellIs" dxfId="133" priority="5" operator="between">
      <formula>0.69</formula>
      <formula>0.79</formula>
    </cfRule>
    <cfRule type="cellIs" dxfId="132" priority="6" operator="greaterThan">
      <formula>0.79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C7" sqref="C7"/>
    </sheetView>
  </sheetViews>
  <sheetFormatPr defaultColWidth="11.42578125" defaultRowHeight="15" x14ac:dyDescent="0.25"/>
  <cols>
    <col min="1" max="4" width="24.7109375" customWidth="1"/>
    <col min="5" max="5" width="8.42578125" customWidth="1"/>
    <col min="6" max="6" width="13.7109375" customWidth="1"/>
    <col min="7" max="7" width="8" customWidth="1"/>
    <col min="14" max="14" width="54.28515625" bestFit="1" customWidth="1"/>
  </cols>
  <sheetData>
    <row r="1" spans="1:14" x14ac:dyDescent="0.25">
      <c r="A1" s="1" t="s">
        <v>36</v>
      </c>
      <c r="B1" s="1"/>
      <c r="C1" s="1"/>
      <c r="D1" s="1"/>
      <c r="E1" s="1"/>
      <c r="F1" s="1"/>
      <c r="G1" s="1"/>
    </row>
    <row r="2" spans="1:14" x14ac:dyDescent="0.25">
      <c r="A2" t="s">
        <v>31</v>
      </c>
    </row>
    <row r="4" spans="1:14" x14ac:dyDescent="0.25">
      <c r="B4" s="36">
        <v>2018</v>
      </c>
      <c r="C4" s="1"/>
      <c r="D4" s="36">
        <v>2017</v>
      </c>
      <c r="F4" s="36">
        <v>2016</v>
      </c>
      <c r="G4" s="1"/>
      <c r="H4">
        <v>2015</v>
      </c>
      <c r="I4" s="5"/>
      <c r="J4">
        <v>2014</v>
      </c>
      <c r="K4" s="5"/>
      <c r="L4">
        <v>2013</v>
      </c>
      <c r="M4" s="5"/>
    </row>
    <row r="5" spans="1:14" x14ac:dyDescent="0.25">
      <c r="A5" s="1" t="s">
        <v>35</v>
      </c>
      <c r="B5" s="84">
        <f>AVERAGE(C7:C35)</f>
        <v>2.7142857142857144</v>
      </c>
      <c r="C5" s="1"/>
      <c r="D5" s="13">
        <f>AVERAGE(E6:E36)</f>
        <v>2.7777777777777777</v>
      </c>
      <c r="F5" s="13">
        <f>AVERAGE(G6:G38)</f>
        <v>3</v>
      </c>
      <c r="G5" s="1"/>
      <c r="H5" s="13">
        <f>AVERAGE(I6:I38)</f>
        <v>2.7692307692307692</v>
      </c>
      <c r="I5" s="5"/>
      <c r="J5" s="13">
        <f>AVERAGE(K6:K38)</f>
        <v>2.5384615384615383</v>
      </c>
      <c r="K5" s="5"/>
      <c r="L5" t="s">
        <v>33</v>
      </c>
      <c r="M5" s="5"/>
      <c r="N5" t="s">
        <v>5</v>
      </c>
    </row>
    <row r="6" spans="1:14" x14ac:dyDescent="0.25">
      <c r="A6" s="8"/>
      <c r="B6" s="8"/>
      <c r="C6" s="8"/>
      <c r="D6" s="8"/>
      <c r="E6" s="8"/>
      <c r="F6" s="8"/>
      <c r="G6" s="8"/>
      <c r="H6" s="21"/>
      <c r="I6" s="11"/>
      <c r="J6" s="20"/>
      <c r="K6" s="5"/>
      <c r="M6" s="5"/>
    </row>
    <row r="7" spans="1:14" x14ac:dyDescent="0.25">
      <c r="A7" s="8" t="s">
        <v>76</v>
      </c>
      <c r="B7" s="8"/>
      <c r="C7" s="85">
        <v>2</v>
      </c>
      <c r="D7" s="8"/>
      <c r="E7" s="8">
        <f>(3+3+1+3+2)/5</f>
        <v>2.4</v>
      </c>
      <c r="F7" s="8"/>
      <c r="G7" s="8"/>
      <c r="H7" s="21"/>
      <c r="I7" s="11"/>
      <c r="J7" s="20"/>
      <c r="K7" s="5"/>
      <c r="M7" s="5"/>
    </row>
    <row r="8" spans="1:14" x14ac:dyDescent="0.25">
      <c r="A8" s="8" t="s">
        <v>77</v>
      </c>
      <c r="B8" s="8"/>
      <c r="C8" s="85"/>
      <c r="D8" s="8"/>
      <c r="E8" s="8">
        <v>3</v>
      </c>
      <c r="F8" s="8"/>
      <c r="G8" s="8"/>
      <c r="H8" s="21"/>
      <c r="I8" s="11"/>
      <c r="J8" s="20"/>
      <c r="K8" s="5"/>
      <c r="M8" s="5"/>
    </row>
    <row r="9" spans="1:14" x14ac:dyDescent="0.25">
      <c r="A9" s="54" t="s">
        <v>78</v>
      </c>
      <c r="B9" s="54"/>
      <c r="C9" s="86">
        <v>3</v>
      </c>
      <c r="D9" s="54"/>
      <c r="E9" s="8">
        <v>3</v>
      </c>
      <c r="F9" s="8"/>
      <c r="G9" s="8"/>
      <c r="H9" s="21"/>
      <c r="I9" s="11"/>
      <c r="J9" s="20"/>
      <c r="K9" s="5"/>
      <c r="M9" s="5"/>
    </row>
    <row r="10" spans="1:14" x14ac:dyDescent="0.25">
      <c r="A10" s="54" t="s">
        <v>80</v>
      </c>
      <c r="B10" s="54"/>
      <c r="C10" s="86">
        <v>3</v>
      </c>
      <c r="D10" s="54"/>
      <c r="E10" s="8"/>
      <c r="F10" s="8"/>
      <c r="G10" s="8"/>
      <c r="H10" s="21"/>
      <c r="I10" s="11"/>
      <c r="J10" s="20"/>
      <c r="K10" s="5"/>
      <c r="M10" s="5"/>
    </row>
    <row r="11" spans="1:14" x14ac:dyDescent="0.25">
      <c r="A11" s="8"/>
      <c r="B11" s="8"/>
      <c r="C11" s="9"/>
      <c r="D11" s="8"/>
      <c r="E11" s="8"/>
      <c r="F11" s="8"/>
      <c r="G11" s="8"/>
      <c r="H11" s="21"/>
      <c r="I11" s="11"/>
      <c r="J11" s="20"/>
      <c r="K11" s="5"/>
      <c r="M11" s="5"/>
    </row>
    <row r="12" spans="1:14" x14ac:dyDescent="0.25">
      <c r="A12" s="3" t="s">
        <v>7</v>
      </c>
      <c r="B12" s="38" t="s">
        <v>38</v>
      </c>
      <c r="C12" s="38"/>
      <c r="D12" s="38" t="s">
        <v>81</v>
      </c>
      <c r="E12" s="3">
        <v>3</v>
      </c>
      <c r="F12" s="38" t="s">
        <v>54</v>
      </c>
      <c r="G12" s="3"/>
      <c r="H12" s="21" t="s">
        <v>38</v>
      </c>
      <c r="I12" s="11"/>
      <c r="J12" s="20" t="s">
        <v>39</v>
      </c>
      <c r="K12" s="5"/>
      <c r="M12" s="5"/>
    </row>
    <row r="13" spans="1:14" x14ac:dyDescent="0.25">
      <c r="A13" s="7" t="s">
        <v>9</v>
      </c>
      <c r="B13" s="74">
        <v>1</v>
      </c>
      <c r="C13" s="71">
        <v>3</v>
      </c>
      <c r="D13" s="74">
        <v>1</v>
      </c>
      <c r="E13" s="57"/>
      <c r="F13" s="23">
        <v>1</v>
      </c>
      <c r="G13" s="10">
        <v>3</v>
      </c>
      <c r="H13" s="23">
        <v>0.87</v>
      </c>
      <c r="I13" s="10">
        <v>3</v>
      </c>
      <c r="J13" s="23">
        <v>0.84</v>
      </c>
      <c r="K13" s="10">
        <v>3</v>
      </c>
      <c r="M13" s="5"/>
      <c r="N13" t="s">
        <v>37</v>
      </c>
    </row>
    <row r="14" spans="1:14" ht="15.75" x14ac:dyDescent="0.25">
      <c r="A14" s="7" t="s">
        <v>10</v>
      </c>
      <c r="B14" s="74">
        <v>0.96</v>
      </c>
      <c r="C14" s="71">
        <v>3</v>
      </c>
      <c r="D14" s="74">
        <v>0.88</v>
      </c>
      <c r="E14" s="57"/>
      <c r="F14" s="23">
        <v>0.97</v>
      </c>
      <c r="G14" s="10">
        <v>3</v>
      </c>
      <c r="H14" s="23">
        <v>0.81</v>
      </c>
      <c r="I14" s="10">
        <v>3</v>
      </c>
      <c r="J14" s="24">
        <v>0.79</v>
      </c>
      <c r="K14" s="10">
        <v>2</v>
      </c>
      <c r="M14" s="5"/>
      <c r="N14" t="s">
        <v>37</v>
      </c>
    </row>
    <row r="15" spans="1:14" ht="30" x14ac:dyDescent="0.25">
      <c r="A15" s="7" t="s">
        <v>11</v>
      </c>
      <c r="B15" s="74">
        <v>0.96</v>
      </c>
      <c r="C15" s="71">
        <v>3</v>
      </c>
      <c r="D15" s="74">
        <v>0.97</v>
      </c>
      <c r="E15" s="57"/>
      <c r="F15" s="23">
        <v>0.97</v>
      </c>
      <c r="G15" s="10">
        <v>3</v>
      </c>
      <c r="H15" s="23">
        <v>0.76</v>
      </c>
      <c r="I15" s="10">
        <v>2</v>
      </c>
      <c r="J15" s="23">
        <v>0.79</v>
      </c>
      <c r="K15" s="10">
        <v>2</v>
      </c>
      <c r="M15" s="5"/>
      <c r="N15" t="s">
        <v>37</v>
      </c>
    </row>
    <row r="16" spans="1:14" x14ac:dyDescent="0.25">
      <c r="A16" s="7" t="s">
        <v>12</v>
      </c>
      <c r="B16" s="74">
        <v>1</v>
      </c>
      <c r="C16" s="71">
        <v>3</v>
      </c>
      <c r="D16" s="74">
        <v>0.94</v>
      </c>
      <c r="E16" s="57"/>
      <c r="F16" s="23">
        <v>1</v>
      </c>
      <c r="G16" s="10">
        <v>3</v>
      </c>
      <c r="H16" s="23">
        <v>0.8</v>
      </c>
      <c r="I16" s="10">
        <v>3</v>
      </c>
      <c r="J16" s="23">
        <v>0.81</v>
      </c>
      <c r="K16" s="10">
        <v>3</v>
      </c>
      <c r="M16" s="5"/>
      <c r="N16" t="s">
        <v>37</v>
      </c>
    </row>
    <row r="17" spans="1:14" x14ac:dyDescent="0.25">
      <c r="A17" s="7" t="s">
        <v>13</v>
      </c>
      <c r="B17" s="74">
        <v>0.96</v>
      </c>
      <c r="C17" s="71">
        <v>3</v>
      </c>
      <c r="D17" s="74">
        <v>0.94</v>
      </c>
      <c r="E17" s="57"/>
      <c r="F17" s="23">
        <v>0.96</v>
      </c>
      <c r="G17" s="10">
        <v>3</v>
      </c>
      <c r="H17" s="23">
        <v>0.82</v>
      </c>
      <c r="I17" s="10">
        <v>3</v>
      </c>
      <c r="J17" s="23">
        <v>0.79</v>
      </c>
      <c r="K17" s="10">
        <v>2</v>
      </c>
      <c r="M17" s="5"/>
      <c r="N17" t="s">
        <v>37</v>
      </c>
    </row>
    <row r="18" spans="1:14" x14ac:dyDescent="0.25">
      <c r="A18" s="7"/>
      <c r="B18" s="71"/>
      <c r="C18" s="71"/>
      <c r="D18" s="71"/>
      <c r="E18" s="3"/>
      <c r="F18" s="7"/>
      <c r="G18" s="7"/>
      <c r="H18" s="19"/>
      <c r="I18" s="10"/>
      <c r="J18" s="20"/>
      <c r="K18" s="5"/>
      <c r="M18" s="5"/>
    </row>
    <row r="19" spans="1:14" x14ac:dyDescent="0.25">
      <c r="A19" s="7" t="s">
        <v>8</v>
      </c>
      <c r="B19" s="38" t="s">
        <v>82</v>
      </c>
      <c r="C19" s="38"/>
      <c r="D19" s="38" t="s">
        <v>81</v>
      </c>
      <c r="E19" s="3">
        <v>3</v>
      </c>
      <c r="F19" s="7"/>
      <c r="G19" s="7"/>
      <c r="H19" s="21"/>
      <c r="I19" s="11"/>
      <c r="J19" s="20"/>
      <c r="K19" s="5"/>
      <c r="M19" s="5"/>
    </row>
    <row r="20" spans="1:14" x14ac:dyDescent="0.25">
      <c r="A20" s="7" t="s">
        <v>14</v>
      </c>
      <c r="B20" s="74">
        <v>1</v>
      </c>
      <c r="C20" s="10">
        <v>3</v>
      </c>
      <c r="D20" s="74">
        <v>0.91</v>
      </c>
      <c r="E20" s="3"/>
      <c r="F20" s="23">
        <v>0.97</v>
      </c>
      <c r="G20" s="10">
        <v>3</v>
      </c>
      <c r="H20" s="23">
        <v>0.87</v>
      </c>
      <c r="I20" s="10">
        <v>3</v>
      </c>
      <c r="J20" s="23">
        <v>0.82</v>
      </c>
      <c r="K20" s="10">
        <v>3</v>
      </c>
      <c r="M20" s="5"/>
      <c r="N20" t="s">
        <v>37</v>
      </c>
    </row>
    <row r="21" spans="1:14" x14ac:dyDescent="0.25">
      <c r="A21" s="7" t="s">
        <v>15</v>
      </c>
      <c r="B21" s="74">
        <v>1</v>
      </c>
      <c r="C21" s="10">
        <v>3</v>
      </c>
      <c r="D21" s="74">
        <v>0.88</v>
      </c>
      <c r="E21" s="3"/>
      <c r="F21" s="23">
        <v>1</v>
      </c>
      <c r="G21" s="10">
        <v>3</v>
      </c>
      <c r="H21" s="23">
        <v>0.76</v>
      </c>
      <c r="I21" s="10">
        <v>2</v>
      </c>
      <c r="J21" s="23">
        <v>0.75</v>
      </c>
      <c r="K21" s="10">
        <v>2</v>
      </c>
      <c r="M21" s="5"/>
      <c r="N21" t="s">
        <v>37</v>
      </c>
    </row>
    <row r="22" spans="1:14" x14ac:dyDescent="0.25">
      <c r="A22" s="7" t="s">
        <v>16</v>
      </c>
      <c r="B22" s="74">
        <v>0.92</v>
      </c>
      <c r="C22" s="10">
        <v>3</v>
      </c>
      <c r="D22" s="74">
        <v>0.85</v>
      </c>
      <c r="E22" s="3"/>
      <c r="F22" s="23">
        <v>0.97</v>
      </c>
      <c r="G22" s="10">
        <v>3</v>
      </c>
      <c r="H22" s="23">
        <v>0.84</v>
      </c>
      <c r="I22" s="10">
        <v>3</v>
      </c>
      <c r="J22" s="23">
        <v>0.81</v>
      </c>
      <c r="K22" s="10">
        <v>3</v>
      </c>
      <c r="M22" s="5"/>
      <c r="N22" t="s">
        <v>37</v>
      </c>
    </row>
    <row r="23" spans="1:14" x14ac:dyDescent="0.25">
      <c r="A23" s="7" t="s">
        <v>17</v>
      </c>
      <c r="B23" s="74">
        <v>0.91</v>
      </c>
      <c r="C23" s="10">
        <v>3</v>
      </c>
      <c r="D23" s="74">
        <v>0.97</v>
      </c>
      <c r="E23" s="3"/>
      <c r="F23" s="23">
        <v>0.97</v>
      </c>
      <c r="G23" s="10">
        <v>3</v>
      </c>
      <c r="H23" s="23">
        <v>0.86</v>
      </c>
      <c r="I23" s="10">
        <v>3</v>
      </c>
      <c r="J23" s="23">
        <v>0.84</v>
      </c>
      <c r="K23" s="10">
        <v>3</v>
      </c>
      <c r="M23" s="5"/>
      <c r="N23" t="s">
        <v>37</v>
      </c>
    </row>
    <row r="24" spans="1:14" x14ac:dyDescent="0.25">
      <c r="A24" s="7" t="s">
        <v>18</v>
      </c>
      <c r="B24" s="74">
        <v>1</v>
      </c>
      <c r="C24" s="10">
        <v>3</v>
      </c>
      <c r="D24" s="74">
        <v>0.97</v>
      </c>
      <c r="E24" s="3"/>
      <c r="F24" s="23">
        <v>0.97</v>
      </c>
      <c r="G24" s="10">
        <v>3</v>
      </c>
      <c r="H24" s="23">
        <v>0.86</v>
      </c>
      <c r="I24" s="10">
        <v>3</v>
      </c>
      <c r="J24" s="23">
        <v>0.79</v>
      </c>
      <c r="K24" s="10">
        <v>2</v>
      </c>
      <c r="M24" s="5"/>
      <c r="N24" t="s">
        <v>37</v>
      </c>
    </row>
    <row r="25" spans="1:14" x14ac:dyDescent="0.25">
      <c r="A25" s="7"/>
      <c r="B25" s="42"/>
      <c r="C25" s="42"/>
      <c r="D25" s="42"/>
      <c r="E25" s="3"/>
      <c r="H25" s="19"/>
      <c r="I25" s="10"/>
      <c r="J25" s="19"/>
      <c r="K25" s="5"/>
      <c r="M25" s="5"/>
    </row>
    <row r="26" spans="1:14" x14ac:dyDescent="0.25">
      <c r="A26" s="3" t="s">
        <v>56</v>
      </c>
      <c r="B26" s="38" t="s">
        <v>83</v>
      </c>
      <c r="C26" s="38"/>
      <c r="D26" s="38" t="s">
        <v>84</v>
      </c>
      <c r="E26" s="3">
        <f>(3+3+3+3+1)/5</f>
        <v>2.6</v>
      </c>
      <c r="F26" s="42" t="s">
        <v>38</v>
      </c>
      <c r="H26" s="10"/>
      <c r="I26" s="10"/>
      <c r="J26" s="10"/>
      <c r="K26" s="10"/>
      <c r="M26" s="5"/>
    </row>
    <row r="27" spans="1:14" x14ac:dyDescent="0.25">
      <c r="A27" s="39" t="s">
        <v>57</v>
      </c>
      <c r="B27" s="74">
        <v>1</v>
      </c>
      <c r="C27" s="72">
        <v>3</v>
      </c>
      <c r="D27" s="74">
        <v>0.95</v>
      </c>
      <c r="E27" s="58"/>
      <c r="F27" s="23">
        <v>1</v>
      </c>
      <c r="G27" s="10">
        <v>3</v>
      </c>
      <c r="H27" s="19"/>
      <c r="I27" s="10"/>
      <c r="J27" s="19"/>
      <c r="K27" s="10"/>
      <c r="M27" s="5"/>
      <c r="N27" t="s">
        <v>53</v>
      </c>
    </row>
    <row r="28" spans="1:14" x14ac:dyDescent="0.25">
      <c r="A28" s="40" t="s">
        <v>58</v>
      </c>
      <c r="B28" s="74">
        <v>1</v>
      </c>
      <c r="C28" s="9">
        <v>3</v>
      </c>
      <c r="D28" s="74">
        <v>0.89</v>
      </c>
      <c r="E28" s="59"/>
      <c r="F28" s="23">
        <v>0.92</v>
      </c>
      <c r="G28" s="10">
        <v>3</v>
      </c>
      <c r="H28" s="19"/>
      <c r="I28" s="10"/>
      <c r="J28" s="19"/>
      <c r="K28" s="5"/>
      <c r="M28" s="5"/>
      <c r="N28" t="s">
        <v>53</v>
      </c>
    </row>
    <row r="29" spans="1:14" x14ac:dyDescent="0.25">
      <c r="A29" s="40" t="s">
        <v>59</v>
      </c>
      <c r="B29" s="74">
        <v>0.91</v>
      </c>
      <c r="C29" s="9">
        <v>3</v>
      </c>
      <c r="D29" s="74">
        <v>1</v>
      </c>
      <c r="E29" s="59"/>
      <c r="F29" s="23">
        <v>0.96</v>
      </c>
      <c r="G29" s="10">
        <v>3</v>
      </c>
      <c r="H29" s="19"/>
      <c r="I29" s="10"/>
      <c r="J29" s="19"/>
      <c r="K29" s="5"/>
      <c r="M29" s="5"/>
      <c r="N29" t="s">
        <v>53</v>
      </c>
    </row>
    <row r="30" spans="1:14" x14ac:dyDescent="0.25">
      <c r="A30" s="41" t="s">
        <v>60</v>
      </c>
      <c r="B30" s="74">
        <v>1</v>
      </c>
      <c r="C30" s="9">
        <v>3</v>
      </c>
      <c r="D30" s="74">
        <v>0.95</v>
      </c>
      <c r="E30" s="60"/>
      <c r="F30" s="23">
        <v>1</v>
      </c>
      <c r="G30" s="10">
        <v>3</v>
      </c>
      <c r="H30" s="19"/>
      <c r="I30" s="10"/>
      <c r="J30" s="19"/>
      <c r="K30" s="5"/>
      <c r="M30" s="5"/>
      <c r="N30" t="s">
        <v>53</v>
      </c>
    </row>
    <row r="31" spans="1:14" x14ac:dyDescent="0.25">
      <c r="A31" s="41" t="s">
        <v>61</v>
      </c>
      <c r="B31" s="73">
        <v>0.73</v>
      </c>
      <c r="C31" s="9">
        <v>2</v>
      </c>
      <c r="D31" s="73">
        <v>0.74</v>
      </c>
      <c r="E31" s="60"/>
      <c r="F31" s="23">
        <v>1</v>
      </c>
      <c r="G31" s="10">
        <v>3</v>
      </c>
      <c r="H31" s="19"/>
      <c r="I31" s="10"/>
      <c r="J31" s="19"/>
      <c r="K31" s="5"/>
      <c r="M31" s="5"/>
      <c r="N31" t="s">
        <v>53</v>
      </c>
    </row>
    <row r="32" spans="1:14" x14ac:dyDescent="0.25">
      <c r="A32" s="41"/>
      <c r="B32" s="17"/>
      <c r="C32" s="17"/>
      <c r="D32" s="17"/>
      <c r="E32" s="60"/>
      <c r="F32" s="10"/>
      <c r="G32" s="10"/>
      <c r="H32" s="19"/>
      <c r="I32" s="10"/>
      <c r="J32" s="19"/>
      <c r="K32" s="5"/>
      <c r="M32" s="5"/>
    </row>
    <row r="33" spans="1:14" x14ac:dyDescent="0.25">
      <c r="A33" t="s">
        <v>66</v>
      </c>
      <c r="B33" s="77">
        <v>0.68</v>
      </c>
      <c r="C33" s="42">
        <v>2</v>
      </c>
      <c r="D33" s="75">
        <v>0.76</v>
      </c>
      <c r="E33" s="52">
        <v>3</v>
      </c>
      <c r="F33" s="23">
        <v>0.85</v>
      </c>
      <c r="G33" s="10">
        <v>3</v>
      </c>
      <c r="H33" s="23">
        <v>0.71</v>
      </c>
      <c r="I33" s="10">
        <v>2</v>
      </c>
      <c r="J33" s="23">
        <v>0.73</v>
      </c>
      <c r="K33" s="10">
        <v>2</v>
      </c>
      <c r="N33" t="s">
        <v>69</v>
      </c>
    </row>
    <row r="34" spans="1:14" ht="15.75" x14ac:dyDescent="0.25">
      <c r="A34" t="s">
        <v>67</v>
      </c>
      <c r="B34" s="77">
        <v>0.64</v>
      </c>
      <c r="C34" s="42">
        <v>2</v>
      </c>
      <c r="D34" s="77">
        <v>0.67</v>
      </c>
      <c r="E34" s="52">
        <v>2</v>
      </c>
      <c r="F34" s="23">
        <v>0.8</v>
      </c>
      <c r="G34" s="10">
        <v>3</v>
      </c>
      <c r="H34" s="26">
        <v>0.74</v>
      </c>
      <c r="I34" s="10">
        <v>3</v>
      </c>
      <c r="J34" s="26">
        <v>0.79</v>
      </c>
      <c r="K34" s="10">
        <v>3</v>
      </c>
      <c r="N34" t="s">
        <v>70</v>
      </c>
    </row>
    <row r="35" spans="1:14" ht="15.75" x14ac:dyDescent="0.25">
      <c r="A35" t="s">
        <v>68</v>
      </c>
      <c r="B35" s="76">
        <v>0.49</v>
      </c>
      <c r="C35" s="42">
        <v>1</v>
      </c>
      <c r="D35" s="75">
        <v>0.78</v>
      </c>
      <c r="E35" s="52">
        <v>3</v>
      </c>
      <c r="F35" s="26">
        <v>0.76</v>
      </c>
      <c r="G35" s="10">
        <v>3</v>
      </c>
      <c r="H35" s="44">
        <v>0.67</v>
      </c>
      <c r="I35" s="10">
        <v>3</v>
      </c>
      <c r="J35" s="26">
        <v>0.76</v>
      </c>
      <c r="K35" s="10">
        <v>3</v>
      </c>
      <c r="N35" t="s">
        <v>70</v>
      </c>
    </row>
    <row r="36" spans="1:14" x14ac:dyDescent="0.25">
      <c r="A36" s="7"/>
      <c r="B36" s="7"/>
      <c r="C36" s="7"/>
      <c r="D36" s="7"/>
      <c r="E36" s="7"/>
      <c r="F36" s="7"/>
      <c r="G36" s="7"/>
      <c r="H36" s="19"/>
      <c r="I36" s="10"/>
      <c r="J36" s="19"/>
      <c r="K36" s="5"/>
      <c r="M36" s="5"/>
    </row>
    <row r="37" spans="1:14" x14ac:dyDescent="0.25">
      <c r="A37" s="28"/>
      <c r="B37" s="28"/>
      <c r="C37" s="28"/>
      <c r="D37" s="28"/>
      <c r="E37" s="28"/>
      <c r="F37" s="28"/>
      <c r="G37" s="28"/>
      <c r="H37" s="29"/>
      <c r="I37" s="30"/>
      <c r="J37" s="29"/>
      <c r="K37" s="31"/>
      <c r="L37" s="32"/>
      <c r="M37" s="31"/>
      <c r="N37" s="32"/>
    </row>
    <row r="38" spans="1:14" x14ac:dyDescent="0.25">
      <c r="B38" s="36">
        <v>2018</v>
      </c>
      <c r="C38" s="25"/>
      <c r="D38" s="36">
        <v>2017</v>
      </c>
      <c r="F38">
        <v>2016</v>
      </c>
      <c r="G38" s="25"/>
      <c r="H38">
        <v>2015</v>
      </c>
      <c r="I38" s="5"/>
      <c r="J38">
        <v>2014</v>
      </c>
      <c r="K38" s="5"/>
      <c r="L38">
        <v>2013</v>
      </c>
      <c r="M38" s="5"/>
    </row>
    <row r="39" spans="1:14" x14ac:dyDescent="0.25">
      <c r="A39" s="25" t="s">
        <v>41</v>
      </c>
      <c r="B39" s="68">
        <f>AVERAGE(C41:C45)</f>
        <v>2.75</v>
      </c>
      <c r="C39" s="7"/>
      <c r="D39" s="13">
        <f>AVERAGE(E41:E44)</f>
        <v>2.8000000000000003</v>
      </c>
      <c r="F39" s="13">
        <f>AVERAGE(G46:G48)</f>
        <v>3</v>
      </c>
      <c r="G39" s="7"/>
      <c r="H39" s="13">
        <f>AVERAGE(I46:I48)</f>
        <v>3</v>
      </c>
      <c r="I39" s="5"/>
      <c r="J39" s="13">
        <f>AVERAGE(K47:K47)</f>
        <v>3</v>
      </c>
      <c r="K39" s="5"/>
      <c r="L39" s="13">
        <f>AVERAGE(M47:M47)</f>
        <v>3</v>
      </c>
      <c r="M39" s="5"/>
    </row>
    <row r="40" spans="1:14" x14ac:dyDescent="0.25">
      <c r="A40" s="7"/>
      <c r="B40" s="7"/>
      <c r="C40" s="7"/>
      <c r="D40" s="7"/>
      <c r="E40" s="7"/>
      <c r="F40" s="21"/>
      <c r="G40" s="7"/>
      <c r="H40" s="21"/>
      <c r="I40" s="11"/>
      <c r="J40" s="20"/>
      <c r="K40" s="5"/>
      <c r="M40" s="5"/>
    </row>
    <row r="41" spans="1:14" x14ac:dyDescent="0.25">
      <c r="A41" s="7" t="s">
        <v>76</v>
      </c>
      <c r="B41" s="7"/>
      <c r="C41" s="8">
        <v>2</v>
      </c>
      <c r="D41" s="7"/>
      <c r="E41" s="8">
        <f>(3+3+1+3+2)/5</f>
        <v>2.4</v>
      </c>
      <c r="F41" s="21"/>
      <c r="G41" s="7"/>
      <c r="H41" s="21"/>
      <c r="I41" s="11"/>
      <c r="J41" s="20"/>
      <c r="K41" s="5"/>
      <c r="M41" s="5"/>
    </row>
    <row r="42" spans="1:14" x14ac:dyDescent="0.25">
      <c r="A42" s="7" t="s">
        <v>77</v>
      </c>
      <c r="B42" s="7"/>
      <c r="C42" s="7"/>
      <c r="D42" s="7"/>
      <c r="E42" s="7">
        <v>3</v>
      </c>
      <c r="F42" s="21"/>
      <c r="G42" s="7"/>
      <c r="H42" s="21"/>
      <c r="I42" s="11"/>
      <c r="J42" s="20"/>
      <c r="K42" s="5"/>
      <c r="M42" s="5"/>
    </row>
    <row r="43" spans="1:14" x14ac:dyDescent="0.25">
      <c r="A43" s="7" t="s">
        <v>78</v>
      </c>
      <c r="B43" s="7"/>
      <c r="C43" s="7">
        <v>3</v>
      </c>
      <c r="D43" s="7"/>
      <c r="E43" s="7">
        <v>3</v>
      </c>
      <c r="F43" s="21"/>
      <c r="G43" s="7"/>
      <c r="H43" s="21"/>
      <c r="I43" s="11"/>
      <c r="J43" s="20"/>
      <c r="K43" s="5"/>
      <c r="M43" s="5"/>
    </row>
    <row r="44" spans="1:14" x14ac:dyDescent="0.25">
      <c r="A44" s="7" t="s">
        <v>79</v>
      </c>
      <c r="B44" s="7"/>
      <c r="C44" s="7">
        <v>3</v>
      </c>
      <c r="D44" s="7"/>
      <c r="E44" s="7"/>
      <c r="F44" s="21"/>
      <c r="G44" s="7"/>
      <c r="H44" s="21"/>
      <c r="I44" s="11"/>
      <c r="J44" s="20"/>
      <c r="K44" s="5"/>
      <c r="M44" s="5"/>
    </row>
    <row r="45" spans="1:14" ht="15.75" thickBot="1" x14ac:dyDescent="0.3">
      <c r="A45" s="66" t="s">
        <v>80</v>
      </c>
      <c r="B45" s="66"/>
      <c r="C45" s="66">
        <v>3</v>
      </c>
      <c r="D45" s="7"/>
      <c r="E45" s="7"/>
      <c r="F45" s="21"/>
      <c r="G45" s="7"/>
      <c r="H45" s="21"/>
      <c r="I45" s="11"/>
      <c r="J45" s="20"/>
      <c r="K45" s="5"/>
      <c r="M45" s="5"/>
    </row>
    <row r="46" spans="1:14" x14ac:dyDescent="0.25">
      <c r="A46" s="7"/>
      <c r="B46" s="7"/>
      <c r="C46" s="7"/>
      <c r="D46" s="7"/>
      <c r="E46" s="7"/>
      <c r="F46" s="21" t="s">
        <v>43</v>
      </c>
      <c r="G46" s="7"/>
      <c r="H46" s="21" t="s">
        <v>43</v>
      </c>
      <c r="I46" s="11"/>
      <c r="J46" s="20" t="s">
        <v>39</v>
      </c>
      <c r="K46" s="5"/>
      <c r="M46" s="5"/>
    </row>
    <row r="47" spans="1:14" ht="15.75" x14ac:dyDescent="0.25">
      <c r="A47" s="7" t="s">
        <v>47</v>
      </c>
      <c r="B47" s="7"/>
      <c r="C47" s="7"/>
      <c r="D47" s="7"/>
      <c r="E47" s="7"/>
      <c r="F47" s="26">
        <v>0.73</v>
      </c>
      <c r="G47" s="7">
        <v>3</v>
      </c>
      <c r="H47" s="26">
        <v>0.74</v>
      </c>
      <c r="I47" s="10">
        <v>3</v>
      </c>
      <c r="J47" s="23">
        <v>0.8</v>
      </c>
      <c r="K47" s="10">
        <v>3</v>
      </c>
      <c r="L47" s="26">
        <v>0.71</v>
      </c>
      <c r="M47" s="10">
        <v>3</v>
      </c>
      <c r="N47" t="s">
        <v>42</v>
      </c>
    </row>
    <row r="48" spans="1:14" ht="15.75" thickBot="1" x14ac:dyDescent="0.3">
      <c r="A48" s="2"/>
      <c r="B48" s="2"/>
      <c r="C48" s="2"/>
      <c r="D48" s="2"/>
      <c r="E48" s="2"/>
      <c r="F48" s="2"/>
      <c r="G48" s="2"/>
      <c r="H48" s="12"/>
      <c r="I48" s="12"/>
      <c r="J48" s="2"/>
      <c r="K48" s="12"/>
      <c r="L48" s="2"/>
      <c r="M48" s="12"/>
      <c r="N48" s="22"/>
    </row>
    <row r="49" spans="1:14" x14ac:dyDescent="0.25">
      <c r="A49" s="25" t="s">
        <v>1</v>
      </c>
      <c r="B49" s="36">
        <v>2018</v>
      </c>
      <c r="C49" s="25"/>
      <c r="D49" s="8">
        <v>2017</v>
      </c>
      <c r="F49" s="8"/>
      <c r="G49" s="8"/>
      <c r="H49" s="63"/>
      <c r="I49" s="63"/>
      <c r="J49" s="8"/>
      <c r="K49" s="63"/>
      <c r="L49" s="8"/>
      <c r="M49" s="63"/>
      <c r="N49" s="64"/>
    </row>
    <row r="50" spans="1:14" x14ac:dyDescent="0.25">
      <c r="A50" s="25"/>
      <c r="B50" s="83">
        <f>AVERAGE(C52:C53)</f>
        <v>3</v>
      </c>
      <c r="C50" s="25"/>
      <c r="D50" s="67">
        <f>AVERAGE(E51:E53)</f>
        <v>3</v>
      </c>
      <c r="F50" s="8"/>
      <c r="G50" s="8"/>
      <c r="H50" s="63"/>
      <c r="I50" s="63"/>
      <c r="J50" s="8"/>
      <c r="K50" s="63"/>
      <c r="L50" s="8"/>
      <c r="M50" s="63"/>
      <c r="N50" s="64"/>
    </row>
    <row r="51" spans="1:14" x14ac:dyDescent="0.25">
      <c r="A51" s="7" t="s">
        <v>77</v>
      </c>
      <c r="B51" s="7"/>
      <c r="C51" s="7"/>
      <c r="D51" s="7"/>
      <c r="E51" s="8">
        <v>3</v>
      </c>
      <c r="F51" s="8"/>
      <c r="G51" s="8"/>
      <c r="H51" s="63"/>
      <c r="I51" s="63"/>
      <c r="J51" s="8"/>
      <c r="K51" s="63"/>
      <c r="L51" s="8"/>
      <c r="M51" s="63"/>
      <c r="N51" s="64"/>
    </row>
    <row r="52" spans="1:14" x14ac:dyDescent="0.25">
      <c r="A52" s="7" t="s">
        <v>78</v>
      </c>
      <c r="B52" s="7"/>
      <c r="C52" s="7">
        <v>3</v>
      </c>
      <c r="D52" s="7"/>
      <c r="E52" s="8">
        <v>3</v>
      </c>
      <c r="F52" s="8"/>
      <c r="G52" s="8"/>
      <c r="H52" s="63"/>
      <c r="I52" s="63"/>
      <c r="J52" s="8"/>
      <c r="K52" s="63"/>
      <c r="L52" s="8"/>
      <c r="M52" s="63"/>
      <c r="N52" s="64"/>
    </row>
    <row r="53" spans="1:14" s="2" customFormat="1" ht="15.75" thickBot="1" x14ac:dyDescent="0.3">
      <c r="A53" s="66" t="s">
        <v>80</v>
      </c>
      <c r="B53" s="66"/>
      <c r="C53" s="66">
        <v>3</v>
      </c>
      <c r="D53" s="66"/>
      <c r="H53" s="12"/>
      <c r="I53" s="12"/>
      <c r="K53" s="12"/>
      <c r="M53" s="12"/>
      <c r="N53" s="22"/>
    </row>
    <row r="54" spans="1:14" x14ac:dyDescent="0.25">
      <c r="A54" s="8"/>
      <c r="B54" s="36">
        <v>2018</v>
      </c>
      <c r="C54" s="8"/>
      <c r="D54" s="8"/>
      <c r="E54" s="8"/>
      <c r="F54" s="8"/>
      <c r="G54" s="8"/>
      <c r="H54" s="63"/>
      <c r="I54" s="63"/>
      <c r="J54" s="8"/>
      <c r="K54" s="63"/>
      <c r="L54" s="8"/>
      <c r="M54" s="63"/>
      <c r="N54" s="64"/>
    </row>
    <row r="55" spans="1:14" x14ac:dyDescent="0.25">
      <c r="A55" s="65" t="s">
        <v>2</v>
      </c>
      <c r="B55" s="81">
        <v>3</v>
      </c>
      <c r="C55" s="65"/>
      <c r="D55" s="65"/>
      <c r="E55" s="8"/>
      <c r="F55" s="8"/>
      <c r="G55" s="8"/>
      <c r="H55" s="63"/>
      <c r="I55" s="63"/>
      <c r="J55" s="8"/>
      <c r="K55" s="63"/>
      <c r="L55" s="8"/>
      <c r="M55" s="63"/>
      <c r="N55" s="64"/>
    </row>
    <row r="56" spans="1:14" x14ac:dyDescent="0.25">
      <c r="A56" s="7" t="s">
        <v>80</v>
      </c>
      <c r="B56" s="7"/>
      <c r="C56" s="7">
        <v>3</v>
      </c>
      <c r="D56" s="7"/>
      <c r="E56" s="8"/>
      <c r="F56" s="8"/>
      <c r="G56" s="8"/>
      <c r="H56" s="63"/>
      <c r="I56" s="63"/>
      <c r="J56" s="8"/>
      <c r="K56" s="63"/>
      <c r="L56" s="8"/>
      <c r="M56" s="63"/>
      <c r="N56" s="64"/>
    </row>
    <row r="57" spans="1:14" s="2" customFormat="1" ht="15.75" thickBot="1" x14ac:dyDescent="0.3">
      <c r="H57" s="12"/>
      <c r="I57" s="12"/>
      <c r="K57" s="12"/>
      <c r="M57" s="12"/>
      <c r="N57" s="22"/>
    </row>
    <row r="58" spans="1:14" x14ac:dyDescent="0.25">
      <c r="B58" s="36">
        <v>2018</v>
      </c>
      <c r="D58" s="36">
        <v>2017</v>
      </c>
      <c r="F58" s="8">
        <v>2015</v>
      </c>
      <c r="H58" s="8">
        <v>2015</v>
      </c>
      <c r="I58" s="5"/>
      <c r="J58">
        <v>2014</v>
      </c>
      <c r="K58" s="5"/>
      <c r="L58">
        <v>2013</v>
      </c>
      <c r="M58" s="5"/>
    </row>
    <row r="59" spans="1:14" x14ac:dyDescent="0.25">
      <c r="A59" s="4" t="s">
        <v>34</v>
      </c>
      <c r="B59" s="83">
        <f>AVERAGE(C61:C83)</f>
        <v>3</v>
      </c>
      <c r="C59" s="4"/>
      <c r="D59" s="13">
        <f>AVERAGE(E61:E62)</f>
        <v>3</v>
      </c>
      <c r="F59" s="13">
        <f>AVERAGE(G64:G83)</f>
        <v>3</v>
      </c>
      <c r="G59" s="4"/>
      <c r="H59" s="13">
        <f>AVERAGE(I64:I79)</f>
        <v>2.8</v>
      </c>
      <c r="I59" s="5"/>
      <c r="J59" s="13">
        <f>AVERAGE(K64:K79)</f>
        <v>2.5</v>
      </c>
      <c r="K59" s="5"/>
      <c r="M59" s="5"/>
    </row>
    <row r="60" spans="1:14" x14ac:dyDescent="0.25">
      <c r="A60" s="4"/>
      <c r="B60" s="4"/>
      <c r="C60" s="4"/>
      <c r="D60" s="4"/>
      <c r="E60" s="4"/>
      <c r="F60" s="4"/>
      <c r="G60" s="4"/>
      <c r="H60" s="5"/>
      <c r="I60" s="5"/>
      <c r="J60" s="5"/>
      <c r="K60" s="5"/>
      <c r="M60" s="5"/>
    </row>
    <row r="61" spans="1:14" x14ac:dyDescent="0.25">
      <c r="A61" s="62" t="s">
        <v>78</v>
      </c>
      <c r="B61" s="62"/>
      <c r="C61" s="62">
        <v>3</v>
      </c>
      <c r="D61" s="62"/>
      <c r="E61" s="62">
        <v>3</v>
      </c>
      <c r="F61" s="4"/>
      <c r="G61" s="4"/>
      <c r="H61" s="5"/>
      <c r="I61" s="5"/>
      <c r="J61" s="5"/>
      <c r="K61" s="5"/>
      <c r="M61" s="5"/>
    </row>
    <row r="62" spans="1:14" x14ac:dyDescent="0.25">
      <c r="A62" s="62" t="s">
        <v>79</v>
      </c>
      <c r="B62" s="62"/>
      <c r="C62" s="62">
        <v>3</v>
      </c>
      <c r="D62" s="62"/>
      <c r="E62" s="4"/>
      <c r="F62" s="4"/>
      <c r="G62" s="4"/>
      <c r="H62" s="5"/>
      <c r="I62" s="5"/>
      <c r="J62" s="5"/>
      <c r="K62" s="5"/>
      <c r="M62" s="5"/>
    </row>
    <row r="63" spans="1:14" x14ac:dyDescent="0.25">
      <c r="A63" s="4"/>
      <c r="B63" s="4"/>
      <c r="C63" s="4"/>
      <c r="D63" s="4"/>
      <c r="E63" s="4"/>
      <c r="F63" s="4"/>
      <c r="G63" s="4"/>
      <c r="H63" s="5"/>
      <c r="I63" s="5"/>
      <c r="J63" s="5"/>
      <c r="K63" s="5"/>
      <c r="M63" s="5"/>
    </row>
    <row r="64" spans="1:14" x14ac:dyDescent="0.25">
      <c r="A64" t="s">
        <v>40</v>
      </c>
      <c r="I64" s="5"/>
      <c r="K64" s="5"/>
      <c r="M64" s="5"/>
    </row>
    <row r="65" spans="1:14" x14ac:dyDescent="0.25">
      <c r="A65" s="3" t="s">
        <v>7</v>
      </c>
      <c r="B65" s="3"/>
      <c r="C65" s="3"/>
      <c r="D65" s="3"/>
      <c r="E65" s="3"/>
      <c r="F65" s="3"/>
      <c r="G65" s="3"/>
      <c r="H65" s="21" t="s">
        <v>38</v>
      </c>
      <c r="I65" s="11"/>
      <c r="J65" s="20" t="s">
        <v>39</v>
      </c>
      <c r="K65" s="5"/>
      <c r="M65" s="5"/>
    </row>
    <row r="66" spans="1:14" x14ac:dyDescent="0.25">
      <c r="A66" s="7" t="s">
        <v>9</v>
      </c>
      <c r="B66" s="7"/>
      <c r="C66" s="7"/>
      <c r="D66" s="7"/>
      <c r="E66" s="7"/>
      <c r="F66" s="7"/>
      <c r="G66" s="7"/>
      <c r="H66" s="23">
        <v>0.87</v>
      </c>
      <c r="I66" s="10">
        <v>3</v>
      </c>
      <c r="J66" s="23">
        <v>0.84</v>
      </c>
      <c r="K66" s="10">
        <v>3</v>
      </c>
      <c r="M66" s="5"/>
      <c r="N66" t="s">
        <v>37</v>
      </c>
    </row>
    <row r="67" spans="1:14" ht="15.75" x14ac:dyDescent="0.25">
      <c r="A67" s="7" t="s">
        <v>10</v>
      </c>
      <c r="B67" s="7"/>
      <c r="C67" s="7"/>
      <c r="D67" s="7"/>
      <c r="E67" s="7"/>
      <c r="F67" s="7"/>
      <c r="G67" s="7"/>
      <c r="H67" s="23">
        <v>0.81</v>
      </c>
      <c r="I67" s="10">
        <v>3</v>
      </c>
      <c r="J67" s="24">
        <v>0.79</v>
      </c>
      <c r="K67" s="10">
        <v>2</v>
      </c>
      <c r="M67" s="5"/>
      <c r="N67" t="s">
        <v>37</v>
      </c>
    </row>
    <row r="68" spans="1:14" ht="30" x14ac:dyDescent="0.25">
      <c r="A68" s="7" t="s">
        <v>11</v>
      </c>
      <c r="B68" s="7"/>
      <c r="C68" s="7"/>
      <c r="D68" s="7"/>
      <c r="E68" s="7"/>
      <c r="F68" s="7"/>
      <c r="G68" s="7"/>
      <c r="H68" s="23">
        <v>0.76</v>
      </c>
      <c r="I68" s="10">
        <v>2</v>
      </c>
      <c r="J68" s="23">
        <v>0.79</v>
      </c>
      <c r="K68" s="10">
        <v>2</v>
      </c>
      <c r="M68" s="5"/>
      <c r="N68" t="s">
        <v>37</v>
      </c>
    </row>
    <row r="69" spans="1:14" x14ac:dyDescent="0.25">
      <c r="A69" s="7" t="s">
        <v>12</v>
      </c>
      <c r="B69" s="7"/>
      <c r="C69" s="7"/>
      <c r="D69" s="7"/>
      <c r="E69" s="7"/>
      <c r="F69" s="7"/>
      <c r="G69" s="7"/>
      <c r="H69" s="23">
        <v>0.8</v>
      </c>
      <c r="I69" s="10">
        <v>3</v>
      </c>
      <c r="J69" s="23">
        <v>0.81</v>
      </c>
      <c r="K69" s="10">
        <v>3</v>
      </c>
      <c r="M69" s="5"/>
      <c r="N69" t="s">
        <v>37</v>
      </c>
    </row>
    <row r="70" spans="1:14" x14ac:dyDescent="0.25">
      <c r="A70" s="7" t="s">
        <v>13</v>
      </c>
      <c r="B70" s="7"/>
      <c r="C70" s="7"/>
      <c r="D70" s="7"/>
      <c r="E70" s="7"/>
      <c r="F70" s="7"/>
      <c r="G70" s="7"/>
      <c r="H70" s="23">
        <v>0.82</v>
      </c>
      <c r="I70" s="10">
        <v>3</v>
      </c>
      <c r="J70" s="23">
        <v>0.79</v>
      </c>
      <c r="K70" s="10">
        <v>2</v>
      </c>
      <c r="M70" s="5"/>
      <c r="N70" t="s">
        <v>37</v>
      </c>
    </row>
    <row r="71" spans="1:14" x14ac:dyDescent="0.25">
      <c r="A71" s="7"/>
      <c r="B71" s="7"/>
      <c r="C71" s="7"/>
      <c r="D71" s="7"/>
      <c r="E71" s="7"/>
      <c r="F71" s="7"/>
      <c r="G71" s="7"/>
      <c r="H71" s="19"/>
      <c r="I71" s="10"/>
      <c r="J71" s="20"/>
      <c r="K71" s="5"/>
      <c r="M71" s="5"/>
    </row>
    <row r="72" spans="1:14" x14ac:dyDescent="0.25">
      <c r="A72" s="7" t="s">
        <v>8</v>
      </c>
      <c r="B72" s="7"/>
      <c r="C72" s="7"/>
      <c r="D72" s="7"/>
      <c r="E72" s="7"/>
      <c r="F72" s="7"/>
      <c r="G72" s="7"/>
      <c r="H72" s="21"/>
      <c r="I72" s="11"/>
      <c r="J72" s="20"/>
      <c r="K72" s="5"/>
      <c r="M72" s="5"/>
    </row>
    <row r="73" spans="1:14" x14ac:dyDescent="0.25">
      <c r="A73" s="7" t="s">
        <v>14</v>
      </c>
      <c r="B73" s="7"/>
      <c r="C73" s="7"/>
      <c r="D73" s="7"/>
      <c r="E73" s="7"/>
      <c r="F73" s="7"/>
      <c r="G73" s="7"/>
      <c r="H73" s="23">
        <v>0.87</v>
      </c>
      <c r="I73" s="10">
        <v>3</v>
      </c>
      <c r="J73" s="23">
        <v>0.82</v>
      </c>
      <c r="K73" s="10">
        <v>3</v>
      </c>
      <c r="M73" s="5"/>
      <c r="N73" t="s">
        <v>37</v>
      </c>
    </row>
    <row r="74" spans="1:14" x14ac:dyDescent="0.25">
      <c r="A74" s="7" t="s">
        <v>15</v>
      </c>
      <c r="B74" s="7"/>
      <c r="C74" s="7"/>
      <c r="D74" s="7"/>
      <c r="E74" s="7"/>
      <c r="F74" s="7"/>
      <c r="G74" s="7"/>
      <c r="H74" s="23">
        <v>0.76</v>
      </c>
      <c r="I74" s="10">
        <v>2</v>
      </c>
      <c r="J74" s="23">
        <v>0.75</v>
      </c>
      <c r="K74" s="10">
        <v>2</v>
      </c>
      <c r="M74" s="5"/>
      <c r="N74" t="s">
        <v>37</v>
      </c>
    </row>
    <row r="75" spans="1:14" x14ac:dyDescent="0.25">
      <c r="A75" s="7" t="s">
        <v>16</v>
      </c>
      <c r="B75" s="7"/>
      <c r="C75" s="7"/>
      <c r="D75" s="7"/>
      <c r="E75" s="7"/>
      <c r="F75" s="7"/>
      <c r="G75" s="7"/>
      <c r="H75" s="23">
        <v>0.84</v>
      </c>
      <c r="I75" s="10">
        <v>3</v>
      </c>
      <c r="J75" s="23">
        <v>0.81</v>
      </c>
      <c r="K75" s="10">
        <v>3</v>
      </c>
      <c r="M75" s="5"/>
      <c r="N75" t="s">
        <v>37</v>
      </c>
    </row>
    <row r="76" spans="1:14" x14ac:dyDescent="0.25">
      <c r="A76" s="7" t="s">
        <v>17</v>
      </c>
      <c r="B76" s="7"/>
      <c r="C76" s="7"/>
      <c r="D76" s="7"/>
      <c r="E76" s="7"/>
      <c r="F76" s="7"/>
      <c r="G76" s="7"/>
      <c r="H76" s="23">
        <v>0.86</v>
      </c>
      <c r="I76" s="10">
        <v>3</v>
      </c>
      <c r="J76" s="23">
        <v>0.84</v>
      </c>
      <c r="K76" s="10">
        <v>3</v>
      </c>
      <c r="M76" s="5"/>
      <c r="N76" t="s">
        <v>37</v>
      </c>
    </row>
    <row r="77" spans="1:14" x14ac:dyDescent="0.25">
      <c r="A77" s="7" t="s">
        <v>18</v>
      </c>
      <c r="B77" s="7"/>
      <c r="C77" s="7"/>
      <c r="D77" s="7"/>
      <c r="E77" s="7"/>
      <c r="F77" s="7"/>
      <c r="G77" s="7"/>
      <c r="H77" s="23">
        <v>0.86</v>
      </c>
      <c r="I77" s="10">
        <v>3</v>
      </c>
      <c r="J77" s="23">
        <v>0.79</v>
      </c>
      <c r="K77" s="10">
        <v>2</v>
      </c>
      <c r="M77" s="5"/>
      <c r="N77" t="s">
        <v>37</v>
      </c>
    </row>
    <row r="78" spans="1:14" x14ac:dyDescent="0.25">
      <c r="A78" s="7"/>
      <c r="B78" s="7"/>
      <c r="C78" s="7"/>
      <c r="D78" s="7"/>
      <c r="E78" s="7"/>
      <c r="F78" s="7"/>
      <c r="G78" s="7"/>
      <c r="H78" s="19"/>
      <c r="I78" s="10"/>
      <c r="J78" s="19"/>
      <c r="K78" s="5"/>
      <c r="M78" s="5"/>
    </row>
    <row r="80" spans="1:14" x14ac:dyDescent="0.25">
      <c r="A80" s="3" t="s">
        <v>62</v>
      </c>
      <c r="B80" s="3"/>
      <c r="C80" s="3"/>
      <c r="D80" s="3"/>
      <c r="E80" s="3"/>
    </row>
    <row r="81" spans="1:15" x14ac:dyDescent="0.25">
      <c r="A81" s="3" t="s">
        <v>63</v>
      </c>
      <c r="B81" s="3"/>
      <c r="C81" s="3"/>
      <c r="D81" s="3"/>
      <c r="E81" s="3"/>
      <c r="F81" s="23">
        <v>0.98</v>
      </c>
      <c r="G81" s="10">
        <v>3</v>
      </c>
      <c r="N81" t="s">
        <v>53</v>
      </c>
    </row>
    <row r="82" spans="1:15" x14ac:dyDescent="0.25">
      <c r="A82" s="3" t="s">
        <v>64</v>
      </c>
      <c r="B82" s="3"/>
      <c r="C82" s="3"/>
      <c r="D82" s="3"/>
      <c r="E82" s="3"/>
      <c r="F82" s="23">
        <v>0.94</v>
      </c>
      <c r="G82" s="10">
        <v>3</v>
      </c>
      <c r="N82" t="s">
        <v>53</v>
      </c>
    </row>
    <row r="83" spans="1:15" ht="30" x14ac:dyDescent="0.25">
      <c r="A83" s="3" t="s">
        <v>65</v>
      </c>
      <c r="B83" s="3"/>
      <c r="C83" s="3"/>
      <c r="D83" s="3"/>
      <c r="E83" s="3"/>
      <c r="F83" s="23">
        <v>0.94</v>
      </c>
      <c r="G83" s="10">
        <v>3</v>
      </c>
      <c r="N83" t="s">
        <v>53</v>
      </c>
    </row>
    <row r="88" spans="1:15" s="2" customFormat="1" ht="15.75" thickBo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</sheetData>
  <conditionalFormatting sqref="H13:H17 H20:H24 J47">
    <cfRule type="cellIs" dxfId="131" priority="58" operator="lessThan">
      <formula>0.7</formula>
    </cfRule>
    <cfRule type="cellIs" dxfId="130" priority="59" operator="between">
      <formula>0.69</formula>
      <formula>0.79</formula>
    </cfRule>
    <cfRule type="cellIs" dxfId="129" priority="60" operator="greaterThan">
      <formula>0.79</formula>
    </cfRule>
  </conditionalFormatting>
  <conditionalFormatting sqref="J13:J17">
    <cfRule type="cellIs" dxfId="128" priority="55" operator="lessThan">
      <formula>0.7</formula>
    </cfRule>
    <cfRule type="cellIs" dxfId="127" priority="56" operator="between">
      <formula>0.69</formula>
      <formula>0.79</formula>
    </cfRule>
    <cfRule type="cellIs" dxfId="126" priority="57" operator="greaterThan">
      <formula>0.79</formula>
    </cfRule>
  </conditionalFormatting>
  <conditionalFormatting sqref="J20:J24">
    <cfRule type="cellIs" dxfId="125" priority="52" operator="lessThan">
      <formula>0.7</formula>
    </cfRule>
    <cfRule type="cellIs" dxfId="124" priority="53" operator="between">
      <formula>0.69</formula>
      <formula>0.79</formula>
    </cfRule>
    <cfRule type="cellIs" dxfId="123" priority="54" operator="greaterThan">
      <formula>0.79</formula>
    </cfRule>
  </conditionalFormatting>
  <conditionalFormatting sqref="H66:H70 H73:H77">
    <cfRule type="cellIs" dxfId="122" priority="49" operator="lessThan">
      <formula>0.7</formula>
    </cfRule>
    <cfRule type="cellIs" dxfId="121" priority="50" operator="between">
      <formula>0.69</formula>
      <formula>0.79</formula>
    </cfRule>
    <cfRule type="cellIs" dxfId="120" priority="51" operator="greaterThan">
      <formula>0.79</formula>
    </cfRule>
  </conditionalFormatting>
  <conditionalFormatting sqref="J66:J70">
    <cfRule type="cellIs" dxfId="119" priority="46" operator="lessThan">
      <formula>0.7</formula>
    </cfRule>
    <cfRule type="cellIs" dxfId="118" priority="47" operator="between">
      <formula>0.69</formula>
      <formula>0.79</formula>
    </cfRule>
    <cfRule type="cellIs" dxfId="117" priority="48" operator="greaterThan">
      <formula>0.79</formula>
    </cfRule>
  </conditionalFormatting>
  <conditionalFormatting sqref="J73:J77">
    <cfRule type="cellIs" dxfId="116" priority="43" operator="lessThan">
      <formula>0.7</formula>
    </cfRule>
    <cfRule type="cellIs" dxfId="115" priority="44" operator="between">
      <formula>0.69</formula>
      <formula>0.79</formula>
    </cfRule>
    <cfRule type="cellIs" dxfId="114" priority="45" operator="greaterThan">
      <formula>0.79</formula>
    </cfRule>
  </conditionalFormatting>
  <conditionalFormatting sqref="F81">
    <cfRule type="cellIs" dxfId="113" priority="31" operator="lessThan">
      <formula>0.7</formula>
    </cfRule>
    <cfRule type="cellIs" dxfId="112" priority="32" operator="between">
      <formula>0.69</formula>
      <formula>0.79</formula>
    </cfRule>
    <cfRule type="cellIs" dxfId="111" priority="33" operator="greaterThan">
      <formula>0.79</formula>
    </cfRule>
  </conditionalFormatting>
  <conditionalFormatting sqref="F82">
    <cfRule type="cellIs" dxfId="110" priority="28" operator="lessThan">
      <formula>0.7</formula>
    </cfRule>
    <cfRule type="cellIs" dxfId="109" priority="29" operator="between">
      <formula>0.69</formula>
      <formula>0.79</formula>
    </cfRule>
    <cfRule type="cellIs" dxfId="108" priority="30" operator="greaterThan">
      <formula>0.79</formula>
    </cfRule>
  </conditionalFormatting>
  <conditionalFormatting sqref="F83">
    <cfRule type="cellIs" dxfId="107" priority="25" operator="lessThan">
      <formula>0.7</formula>
    </cfRule>
    <cfRule type="cellIs" dxfId="106" priority="26" operator="between">
      <formula>0.69</formula>
      <formula>0.79</formula>
    </cfRule>
    <cfRule type="cellIs" dxfId="105" priority="27" operator="greaterThan">
      <formula>0.79</formula>
    </cfRule>
  </conditionalFormatting>
  <conditionalFormatting sqref="F20 F22:F24">
    <cfRule type="cellIs" dxfId="104" priority="22" operator="lessThan">
      <formula>0.7</formula>
    </cfRule>
    <cfRule type="cellIs" dxfId="103" priority="23" operator="between">
      <formula>0.69</formula>
      <formula>0.79</formula>
    </cfRule>
    <cfRule type="cellIs" dxfId="102" priority="24" operator="greaterThan">
      <formula>0.79</formula>
    </cfRule>
  </conditionalFormatting>
  <conditionalFormatting sqref="F13:F17">
    <cfRule type="cellIs" dxfId="101" priority="19" operator="lessThan">
      <formula>0.7</formula>
    </cfRule>
    <cfRule type="cellIs" dxfId="100" priority="20" operator="between">
      <formula>0.69</formula>
      <formula>0.79</formula>
    </cfRule>
    <cfRule type="cellIs" dxfId="99" priority="21" operator="greaterThan">
      <formula>0.79</formula>
    </cfRule>
  </conditionalFormatting>
  <conditionalFormatting sqref="F21">
    <cfRule type="cellIs" dxfId="98" priority="16" operator="lessThan">
      <formula>0.7</formula>
    </cfRule>
    <cfRule type="cellIs" dxfId="97" priority="17" operator="between">
      <formula>0.69</formula>
      <formula>0.79</formula>
    </cfRule>
    <cfRule type="cellIs" dxfId="96" priority="18" operator="greaterThan">
      <formula>0.79</formula>
    </cfRule>
  </conditionalFormatting>
  <conditionalFormatting sqref="J33">
    <cfRule type="cellIs" dxfId="95" priority="1" operator="lessThan">
      <formula>0.7</formula>
    </cfRule>
    <cfRule type="cellIs" dxfId="94" priority="2" operator="between">
      <formula>0.69</formula>
      <formula>0.79</formula>
    </cfRule>
    <cfRule type="cellIs" dxfId="93" priority="3" operator="greaterThan">
      <formula>0.79</formula>
    </cfRule>
  </conditionalFormatting>
  <conditionalFormatting sqref="F27:F31">
    <cfRule type="cellIs" dxfId="92" priority="10" operator="lessThan">
      <formula>0.7</formula>
    </cfRule>
    <cfRule type="cellIs" dxfId="91" priority="11" operator="between">
      <formula>0.69</formula>
      <formula>0.79</formula>
    </cfRule>
    <cfRule type="cellIs" dxfId="90" priority="12" operator="greaterThan">
      <formula>0.79</formula>
    </cfRule>
  </conditionalFormatting>
  <conditionalFormatting sqref="F33:F34">
    <cfRule type="cellIs" dxfId="89" priority="7" operator="lessThan">
      <formula>0.7</formula>
    </cfRule>
    <cfRule type="cellIs" dxfId="88" priority="8" operator="between">
      <formula>0.69</formula>
      <formula>0.79</formula>
    </cfRule>
    <cfRule type="cellIs" dxfId="87" priority="9" operator="greaterThan">
      <formula>0.79</formula>
    </cfRule>
  </conditionalFormatting>
  <conditionalFormatting sqref="H33">
    <cfRule type="cellIs" dxfId="86" priority="4" operator="lessThan">
      <formula>0.7</formula>
    </cfRule>
    <cfRule type="cellIs" dxfId="85" priority="5" operator="between">
      <formula>0.69</formula>
      <formula>0.79</formula>
    </cfRule>
    <cfRule type="cellIs" dxfId="84" priority="6" operator="greaterThan">
      <formula>0.79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selection sqref="A1:A2"/>
    </sheetView>
  </sheetViews>
  <sheetFormatPr defaultColWidth="11.42578125" defaultRowHeight="15" x14ac:dyDescent="0.25"/>
  <cols>
    <col min="1" max="2" width="24.7109375" customWidth="1"/>
    <col min="3" max="3" width="18.7109375" customWidth="1"/>
    <col min="4" max="4" width="24.7109375" customWidth="1"/>
    <col min="5" max="5" width="9.140625" customWidth="1"/>
    <col min="6" max="6" width="14.28515625" customWidth="1"/>
    <col min="7" max="7" width="12.42578125" customWidth="1"/>
    <col min="14" max="14" width="54.28515625" bestFit="1" customWidth="1"/>
  </cols>
  <sheetData>
    <row r="1" spans="1:14" x14ac:dyDescent="0.25">
      <c r="A1" s="1" t="s">
        <v>36</v>
      </c>
      <c r="B1" s="1"/>
      <c r="C1" s="1"/>
      <c r="D1" s="1"/>
      <c r="E1" s="1"/>
      <c r="F1" s="1"/>
      <c r="G1" s="1"/>
    </row>
    <row r="2" spans="1:14" x14ac:dyDescent="0.25">
      <c r="A2" t="s">
        <v>31</v>
      </c>
    </row>
    <row r="4" spans="1:14" x14ac:dyDescent="0.25">
      <c r="A4" s="1" t="s">
        <v>35</v>
      </c>
      <c r="B4" s="36">
        <v>2018</v>
      </c>
      <c r="C4" s="1"/>
      <c r="D4" s="36">
        <v>2017</v>
      </c>
      <c r="F4" s="36">
        <v>2016</v>
      </c>
      <c r="G4" s="1"/>
      <c r="H4">
        <v>2015</v>
      </c>
      <c r="I4" s="5"/>
      <c r="J4">
        <v>2014</v>
      </c>
      <c r="K4" s="5"/>
      <c r="L4">
        <v>2013</v>
      </c>
      <c r="M4" s="5"/>
    </row>
    <row r="5" spans="1:14" x14ac:dyDescent="0.25">
      <c r="A5" s="1"/>
      <c r="B5" s="84">
        <f>AVERAGE(C7:C36)</f>
        <v>2.7222222222222223</v>
      </c>
      <c r="C5" s="1"/>
      <c r="D5" s="13">
        <f>AVERAGE(E6:E35)</f>
        <v>2.8</v>
      </c>
      <c r="F5" s="13">
        <f>AVERAGE(G6:G37)</f>
        <v>3</v>
      </c>
      <c r="G5" s="1"/>
      <c r="H5" s="13">
        <f>AVERAGE(I6:I37)</f>
        <v>2.7692307692307692</v>
      </c>
      <c r="I5" s="5"/>
      <c r="J5" s="13">
        <f>AVERAGE(K6:K37)</f>
        <v>2.5384615384615383</v>
      </c>
      <c r="K5" s="5"/>
      <c r="L5" t="s">
        <v>33</v>
      </c>
      <c r="M5" s="5"/>
      <c r="N5" t="s">
        <v>5</v>
      </c>
    </row>
    <row r="6" spans="1:14" x14ac:dyDescent="0.25">
      <c r="A6" s="8"/>
      <c r="B6" s="8"/>
      <c r="C6" s="8"/>
      <c r="D6" s="8"/>
      <c r="E6" s="8"/>
      <c r="F6" s="8"/>
      <c r="G6" s="8"/>
      <c r="H6" s="21"/>
      <c r="I6" s="11"/>
      <c r="J6" s="20"/>
      <c r="K6" s="5"/>
      <c r="M6" s="5"/>
    </row>
    <row r="7" spans="1:14" x14ac:dyDescent="0.25">
      <c r="A7" s="8" t="s">
        <v>76</v>
      </c>
      <c r="B7" s="8"/>
      <c r="C7" s="8"/>
      <c r="D7" s="8"/>
      <c r="E7" s="8">
        <v>3</v>
      </c>
      <c r="F7" s="8"/>
      <c r="G7" s="8"/>
      <c r="H7" s="21"/>
      <c r="I7" s="11"/>
      <c r="J7" s="20"/>
      <c r="K7" s="5"/>
      <c r="M7" s="5"/>
    </row>
    <row r="8" spans="1:14" x14ac:dyDescent="0.25">
      <c r="A8" s="8" t="s">
        <v>77</v>
      </c>
      <c r="B8" s="8"/>
      <c r="C8" s="8"/>
      <c r="D8" s="8"/>
      <c r="E8" s="8">
        <v>3</v>
      </c>
      <c r="F8" s="8"/>
      <c r="G8" s="8"/>
      <c r="H8" s="21"/>
      <c r="I8" s="11"/>
      <c r="J8" s="20"/>
      <c r="K8" s="5"/>
      <c r="M8" s="5"/>
    </row>
    <row r="9" spans="1:14" x14ac:dyDescent="0.25">
      <c r="A9" s="54" t="s">
        <v>78</v>
      </c>
      <c r="B9" s="54"/>
      <c r="C9" s="54"/>
      <c r="D9" s="54"/>
      <c r="E9" s="8"/>
      <c r="F9" s="8"/>
      <c r="G9" s="8"/>
      <c r="H9" s="21"/>
      <c r="I9" s="11"/>
      <c r="J9" s="20"/>
      <c r="K9" s="5"/>
      <c r="M9" s="5"/>
    </row>
    <row r="10" spans="1:14" x14ac:dyDescent="0.25">
      <c r="A10" s="8"/>
      <c r="B10" s="8"/>
      <c r="C10" s="8"/>
      <c r="D10" s="8"/>
      <c r="E10" s="8"/>
      <c r="F10" s="8"/>
      <c r="G10" s="8"/>
      <c r="H10" s="21"/>
      <c r="I10" s="11"/>
      <c r="J10" s="20"/>
      <c r="K10" s="5"/>
      <c r="M10" s="5"/>
    </row>
    <row r="11" spans="1:14" x14ac:dyDescent="0.25">
      <c r="A11" s="8"/>
      <c r="B11" s="8"/>
      <c r="C11" s="8"/>
      <c r="D11" s="8"/>
      <c r="E11" s="8"/>
      <c r="F11" s="8"/>
      <c r="G11" s="8"/>
      <c r="H11" s="21"/>
      <c r="I11" s="11"/>
      <c r="J11" s="20"/>
      <c r="K11" s="5"/>
      <c r="M11" s="5"/>
    </row>
    <row r="12" spans="1:14" x14ac:dyDescent="0.25">
      <c r="A12" s="3" t="s">
        <v>7</v>
      </c>
      <c r="B12" s="38" t="s">
        <v>38</v>
      </c>
      <c r="C12" s="38"/>
      <c r="D12" s="38" t="s">
        <v>81</v>
      </c>
      <c r="E12" s="3"/>
      <c r="F12" s="38" t="s">
        <v>54</v>
      </c>
      <c r="G12" s="3"/>
      <c r="H12" s="21" t="s">
        <v>38</v>
      </c>
      <c r="I12" s="11"/>
      <c r="J12" s="20" t="s">
        <v>39</v>
      </c>
      <c r="K12" s="5"/>
      <c r="M12" s="5"/>
    </row>
    <row r="13" spans="1:14" x14ac:dyDescent="0.25">
      <c r="A13" s="7" t="s">
        <v>9</v>
      </c>
      <c r="B13" s="74">
        <v>1</v>
      </c>
      <c r="C13" s="71">
        <v>3</v>
      </c>
      <c r="D13" s="74">
        <v>1</v>
      </c>
      <c r="E13" s="57"/>
      <c r="F13" s="23">
        <v>1</v>
      </c>
      <c r="G13" s="10">
        <v>3</v>
      </c>
      <c r="H13" s="23">
        <v>0.87</v>
      </c>
      <c r="I13" s="10">
        <v>3</v>
      </c>
      <c r="J13" s="23">
        <v>0.84</v>
      </c>
      <c r="K13" s="10">
        <v>3</v>
      </c>
      <c r="M13" s="5"/>
      <c r="N13" t="s">
        <v>37</v>
      </c>
    </row>
    <row r="14" spans="1:14" ht="15.75" x14ac:dyDescent="0.25">
      <c r="A14" s="7" t="s">
        <v>10</v>
      </c>
      <c r="B14" s="74">
        <v>0.96</v>
      </c>
      <c r="C14" s="71">
        <v>3</v>
      </c>
      <c r="D14" s="74">
        <v>0.88</v>
      </c>
      <c r="E14" s="57"/>
      <c r="F14" s="23">
        <v>0.97</v>
      </c>
      <c r="G14" s="10">
        <v>3</v>
      </c>
      <c r="H14" s="23">
        <v>0.81</v>
      </c>
      <c r="I14" s="10">
        <v>3</v>
      </c>
      <c r="J14" s="24">
        <v>0.79</v>
      </c>
      <c r="K14" s="10">
        <v>2</v>
      </c>
      <c r="M14" s="5"/>
      <c r="N14" t="s">
        <v>37</v>
      </c>
    </row>
    <row r="15" spans="1:14" ht="30" x14ac:dyDescent="0.25">
      <c r="A15" s="7" t="s">
        <v>11</v>
      </c>
      <c r="B15" s="74">
        <v>0.96</v>
      </c>
      <c r="C15" s="71">
        <v>3</v>
      </c>
      <c r="D15" s="74">
        <v>0.97</v>
      </c>
      <c r="E15" s="57"/>
      <c r="F15" s="23">
        <v>0.97</v>
      </c>
      <c r="G15" s="10">
        <v>3</v>
      </c>
      <c r="H15" s="23">
        <v>0.76</v>
      </c>
      <c r="I15" s="10">
        <v>2</v>
      </c>
      <c r="J15" s="23">
        <v>0.79</v>
      </c>
      <c r="K15" s="10">
        <v>2</v>
      </c>
      <c r="M15" s="5"/>
      <c r="N15" t="s">
        <v>37</v>
      </c>
    </row>
    <row r="16" spans="1:14" x14ac:dyDescent="0.25">
      <c r="A16" s="7" t="s">
        <v>12</v>
      </c>
      <c r="B16" s="74">
        <v>1</v>
      </c>
      <c r="C16" s="71">
        <v>3</v>
      </c>
      <c r="D16" s="74">
        <v>0.94</v>
      </c>
      <c r="E16" s="57"/>
      <c r="F16" s="23">
        <v>1</v>
      </c>
      <c r="G16" s="10">
        <v>3</v>
      </c>
      <c r="H16" s="23">
        <v>0.8</v>
      </c>
      <c r="I16" s="10">
        <v>3</v>
      </c>
      <c r="J16" s="23">
        <v>0.81</v>
      </c>
      <c r="K16" s="10">
        <v>3</v>
      </c>
      <c r="M16" s="5"/>
      <c r="N16" t="s">
        <v>37</v>
      </c>
    </row>
    <row r="17" spans="1:14" x14ac:dyDescent="0.25">
      <c r="A17" s="7" t="s">
        <v>13</v>
      </c>
      <c r="B17" s="74">
        <v>0.96</v>
      </c>
      <c r="C17" s="71">
        <v>3</v>
      </c>
      <c r="D17" s="74">
        <v>0.94</v>
      </c>
      <c r="E17" s="57"/>
      <c r="F17" s="23">
        <v>0.96</v>
      </c>
      <c r="G17" s="10">
        <v>3</v>
      </c>
      <c r="H17" s="23">
        <v>0.82</v>
      </c>
      <c r="I17" s="10">
        <v>3</v>
      </c>
      <c r="J17" s="23">
        <v>0.79</v>
      </c>
      <c r="K17" s="10">
        <v>2</v>
      </c>
      <c r="M17" s="5"/>
      <c r="N17" t="s">
        <v>37</v>
      </c>
    </row>
    <row r="18" spans="1:14" x14ac:dyDescent="0.25">
      <c r="A18" s="7"/>
      <c r="B18" s="71"/>
      <c r="C18" s="71"/>
      <c r="D18" s="71"/>
      <c r="E18" s="3"/>
      <c r="F18" s="7"/>
      <c r="G18" s="7"/>
      <c r="H18" s="19"/>
      <c r="I18" s="10"/>
      <c r="J18" s="20"/>
      <c r="K18" s="5"/>
      <c r="M18" s="5"/>
    </row>
    <row r="19" spans="1:14" x14ac:dyDescent="0.25">
      <c r="A19" s="7" t="s">
        <v>8</v>
      </c>
      <c r="B19" s="38" t="s">
        <v>82</v>
      </c>
      <c r="C19" s="38"/>
      <c r="D19" s="38" t="s">
        <v>81</v>
      </c>
      <c r="E19" s="3"/>
      <c r="F19" s="7"/>
      <c r="G19" s="7"/>
      <c r="H19" s="21"/>
      <c r="I19" s="11"/>
      <c r="J19" s="20"/>
      <c r="K19" s="5"/>
      <c r="M19" s="5"/>
    </row>
    <row r="20" spans="1:14" x14ac:dyDescent="0.25">
      <c r="A20" s="7" t="s">
        <v>14</v>
      </c>
      <c r="B20" s="74">
        <v>1</v>
      </c>
      <c r="C20" s="10">
        <v>3</v>
      </c>
      <c r="D20" s="74">
        <v>0.91</v>
      </c>
      <c r="E20" s="3"/>
      <c r="F20" s="23">
        <v>0.97</v>
      </c>
      <c r="G20" s="10">
        <v>3</v>
      </c>
      <c r="H20" s="23">
        <v>0.87</v>
      </c>
      <c r="I20" s="10">
        <v>3</v>
      </c>
      <c r="J20" s="23">
        <v>0.82</v>
      </c>
      <c r="K20" s="10">
        <v>3</v>
      </c>
      <c r="M20" s="5"/>
      <c r="N20" t="s">
        <v>37</v>
      </c>
    </row>
    <row r="21" spans="1:14" x14ac:dyDescent="0.25">
      <c r="A21" s="7" t="s">
        <v>15</v>
      </c>
      <c r="B21" s="74">
        <v>1</v>
      </c>
      <c r="C21" s="10">
        <v>3</v>
      </c>
      <c r="D21" s="74">
        <v>0.88</v>
      </c>
      <c r="E21" s="3"/>
      <c r="F21" s="23">
        <v>1</v>
      </c>
      <c r="G21" s="10">
        <v>3</v>
      </c>
      <c r="H21" s="23">
        <v>0.76</v>
      </c>
      <c r="I21" s="10">
        <v>2</v>
      </c>
      <c r="J21" s="23">
        <v>0.75</v>
      </c>
      <c r="K21" s="10">
        <v>2</v>
      </c>
      <c r="M21" s="5"/>
      <c r="N21" t="s">
        <v>37</v>
      </c>
    </row>
    <row r="22" spans="1:14" x14ac:dyDescent="0.25">
      <c r="A22" s="7" t="s">
        <v>16</v>
      </c>
      <c r="B22" s="74">
        <v>0.92</v>
      </c>
      <c r="C22" s="10">
        <v>3</v>
      </c>
      <c r="D22" s="74">
        <v>0.85</v>
      </c>
      <c r="E22" s="3"/>
      <c r="F22" s="23">
        <v>0.97</v>
      </c>
      <c r="G22" s="10">
        <v>3</v>
      </c>
      <c r="H22" s="23">
        <v>0.84</v>
      </c>
      <c r="I22" s="10">
        <v>3</v>
      </c>
      <c r="J22" s="23">
        <v>0.81</v>
      </c>
      <c r="K22" s="10">
        <v>3</v>
      </c>
      <c r="M22" s="5"/>
      <c r="N22" t="s">
        <v>37</v>
      </c>
    </row>
    <row r="23" spans="1:14" x14ac:dyDescent="0.25">
      <c r="A23" s="7" t="s">
        <v>17</v>
      </c>
      <c r="B23" s="74">
        <v>0.91</v>
      </c>
      <c r="C23" s="10">
        <v>3</v>
      </c>
      <c r="D23" s="74">
        <v>0.97</v>
      </c>
      <c r="E23" s="3"/>
      <c r="F23" s="23">
        <v>0.97</v>
      </c>
      <c r="G23" s="10">
        <v>3</v>
      </c>
      <c r="H23" s="23">
        <v>0.86</v>
      </c>
      <c r="I23" s="10">
        <v>3</v>
      </c>
      <c r="J23" s="23">
        <v>0.84</v>
      </c>
      <c r="K23" s="10">
        <v>3</v>
      </c>
      <c r="M23" s="5"/>
      <c r="N23" t="s">
        <v>37</v>
      </c>
    </row>
    <row r="24" spans="1:14" x14ac:dyDescent="0.25">
      <c r="A24" s="7" t="s">
        <v>18</v>
      </c>
      <c r="B24" s="74">
        <v>1</v>
      </c>
      <c r="C24" s="10">
        <v>3</v>
      </c>
      <c r="D24" s="74">
        <v>0.97</v>
      </c>
      <c r="E24" s="3"/>
      <c r="F24" s="23">
        <v>0.97</v>
      </c>
      <c r="G24" s="10">
        <v>3</v>
      </c>
      <c r="H24" s="23">
        <v>0.86</v>
      </c>
      <c r="I24" s="10">
        <v>3</v>
      </c>
      <c r="J24" s="23">
        <v>0.79</v>
      </c>
      <c r="K24" s="10">
        <v>2</v>
      </c>
      <c r="M24" s="5"/>
      <c r="N24" t="s">
        <v>37</v>
      </c>
    </row>
    <row r="25" spans="1:14" x14ac:dyDescent="0.25">
      <c r="A25" s="7"/>
      <c r="B25" s="42"/>
      <c r="C25" s="42"/>
      <c r="D25" s="42"/>
      <c r="E25" s="3"/>
      <c r="H25" s="19"/>
      <c r="I25" s="10"/>
      <c r="J25" s="19"/>
      <c r="K25" s="5"/>
      <c r="M25" s="5"/>
    </row>
    <row r="26" spans="1:14" x14ac:dyDescent="0.25">
      <c r="A26" s="3" t="s">
        <v>56</v>
      </c>
      <c r="B26" s="38" t="s">
        <v>83</v>
      </c>
      <c r="C26" s="38"/>
      <c r="D26" s="38" t="s">
        <v>84</v>
      </c>
      <c r="E26" s="3"/>
      <c r="F26" s="42" t="s">
        <v>38</v>
      </c>
      <c r="H26" s="10"/>
      <c r="I26" s="10"/>
      <c r="J26" s="10"/>
      <c r="K26" s="10"/>
      <c r="M26" s="5"/>
    </row>
    <row r="27" spans="1:14" x14ac:dyDescent="0.25">
      <c r="A27" s="39" t="s">
        <v>57</v>
      </c>
      <c r="B27" s="74">
        <v>1</v>
      </c>
      <c r="C27" s="72">
        <v>3</v>
      </c>
      <c r="D27" s="74">
        <v>0.95</v>
      </c>
      <c r="E27" s="58"/>
      <c r="F27" s="23">
        <v>1</v>
      </c>
      <c r="G27" s="10">
        <v>3</v>
      </c>
      <c r="H27" s="19"/>
      <c r="I27" s="10"/>
      <c r="J27" s="19"/>
      <c r="K27" s="10"/>
      <c r="M27" s="5"/>
      <c r="N27" t="s">
        <v>53</v>
      </c>
    </row>
    <row r="28" spans="1:14" x14ac:dyDescent="0.25">
      <c r="A28" s="40" t="s">
        <v>58</v>
      </c>
      <c r="B28" s="74">
        <v>1</v>
      </c>
      <c r="C28" s="9">
        <v>3</v>
      </c>
      <c r="D28" s="74">
        <v>0.89</v>
      </c>
      <c r="E28" s="59"/>
      <c r="F28" s="23">
        <v>0.92</v>
      </c>
      <c r="G28" s="10">
        <v>3</v>
      </c>
      <c r="H28" s="19"/>
      <c r="I28" s="10"/>
      <c r="J28" s="19"/>
      <c r="K28" s="5"/>
      <c r="M28" s="5"/>
      <c r="N28" t="s">
        <v>53</v>
      </c>
    </row>
    <row r="29" spans="1:14" x14ac:dyDescent="0.25">
      <c r="A29" s="40" t="s">
        <v>59</v>
      </c>
      <c r="B29" s="74">
        <v>0.91</v>
      </c>
      <c r="C29" s="9">
        <v>3</v>
      </c>
      <c r="D29" s="74">
        <v>1</v>
      </c>
      <c r="E29" s="59"/>
      <c r="F29" s="23">
        <v>0.96</v>
      </c>
      <c r="G29" s="10">
        <v>3</v>
      </c>
      <c r="H29" s="19"/>
      <c r="I29" s="10"/>
      <c r="J29" s="19"/>
      <c r="K29" s="5"/>
      <c r="M29" s="5"/>
      <c r="N29" t="s">
        <v>53</v>
      </c>
    </row>
    <row r="30" spans="1:14" x14ac:dyDescent="0.25">
      <c r="A30" s="41" t="s">
        <v>60</v>
      </c>
      <c r="B30" s="74">
        <v>1</v>
      </c>
      <c r="C30" s="9">
        <v>3</v>
      </c>
      <c r="D30" s="74">
        <v>0.95</v>
      </c>
      <c r="E30" s="60"/>
      <c r="F30" s="23">
        <v>1</v>
      </c>
      <c r="G30" s="10">
        <v>3</v>
      </c>
      <c r="H30" s="19"/>
      <c r="I30" s="10"/>
      <c r="J30" s="19"/>
      <c r="K30" s="5"/>
      <c r="M30" s="5"/>
      <c r="N30" t="s">
        <v>53</v>
      </c>
    </row>
    <row r="31" spans="1:14" x14ac:dyDescent="0.25">
      <c r="A31" s="41" t="s">
        <v>61</v>
      </c>
      <c r="B31" s="73">
        <v>0.73</v>
      </c>
      <c r="C31" s="9">
        <v>2</v>
      </c>
      <c r="D31" s="73">
        <v>0.74</v>
      </c>
      <c r="E31" s="60"/>
      <c r="F31" s="23">
        <v>1</v>
      </c>
      <c r="G31" s="10">
        <v>3</v>
      </c>
      <c r="H31" s="19"/>
      <c r="I31" s="10"/>
      <c r="J31" s="19"/>
      <c r="K31" s="5"/>
      <c r="M31" s="5"/>
      <c r="N31" t="s">
        <v>53</v>
      </c>
    </row>
    <row r="32" spans="1:14" x14ac:dyDescent="0.25">
      <c r="A32" s="41"/>
      <c r="B32" s="17"/>
      <c r="C32" s="17"/>
      <c r="D32" s="17"/>
      <c r="E32" s="60"/>
      <c r="F32" s="10"/>
      <c r="G32" s="10"/>
      <c r="H32" s="19"/>
      <c r="I32" s="10"/>
      <c r="J32" s="19"/>
      <c r="K32" s="5"/>
      <c r="M32" s="5"/>
    </row>
    <row r="33" spans="1:14" x14ac:dyDescent="0.25">
      <c r="A33" t="s">
        <v>66</v>
      </c>
      <c r="B33" s="77">
        <v>0.68</v>
      </c>
      <c r="C33" s="42">
        <v>2</v>
      </c>
      <c r="D33" s="75">
        <v>0.76</v>
      </c>
      <c r="E33" s="52">
        <v>3</v>
      </c>
      <c r="F33" s="23">
        <v>0.85</v>
      </c>
      <c r="G33" s="10">
        <v>3</v>
      </c>
      <c r="H33" s="23">
        <v>0.71</v>
      </c>
      <c r="I33" s="10">
        <v>2</v>
      </c>
      <c r="J33" s="23">
        <v>0.73</v>
      </c>
      <c r="K33" s="10">
        <v>2</v>
      </c>
      <c r="N33" t="s">
        <v>69</v>
      </c>
    </row>
    <row r="34" spans="1:14" ht="15.75" x14ac:dyDescent="0.25">
      <c r="A34" t="s">
        <v>67</v>
      </c>
      <c r="B34" s="77">
        <v>0.64</v>
      </c>
      <c r="C34" s="42">
        <v>2</v>
      </c>
      <c r="D34" s="77">
        <v>0.67</v>
      </c>
      <c r="E34" s="52">
        <v>2</v>
      </c>
      <c r="F34" s="23">
        <v>0.8</v>
      </c>
      <c r="G34" s="10">
        <v>3</v>
      </c>
      <c r="H34" s="26">
        <v>0.74</v>
      </c>
      <c r="I34" s="10">
        <v>3</v>
      </c>
      <c r="J34" s="26">
        <v>0.79</v>
      </c>
      <c r="K34" s="10">
        <v>3</v>
      </c>
      <c r="N34" t="s">
        <v>70</v>
      </c>
    </row>
    <row r="35" spans="1:14" ht="15.75" x14ac:dyDescent="0.25">
      <c r="A35" t="s">
        <v>68</v>
      </c>
      <c r="B35" s="76">
        <v>0.49</v>
      </c>
      <c r="C35" s="42">
        <v>1</v>
      </c>
      <c r="D35" s="75">
        <v>0.78</v>
      </c>
      <c r="E35" s="52">
        <v>3</v>
      </c>
      <c r="F35" s="26">
        <v>0.76</v>
      </c>
      <c r="G35" s="10">
        <v>3</v>
      </c>
      <c r="H35" s="44">
        <v>0.67</v>
      </c>
      <c r="I35" s="10">
        <v>3</v>
      </c>
      <c r="J35" s="26">
        <v>0.76</v>
      </c>
      <c r="K35" s="10">
        <v>3</v>
      </c>
      <c r="N35" t="s">
        <v>70</v>
      </c>
    </row>
    <row r="36" spans="1:14" x14ac:dyDescent="0.25">
      <c r="A36" s="28"/>
      <c r="B36" s="28"/>
      <c r="C36" s="28"/>
      <c r="D36" s="28"/>
      <c r="E36" s="28"/>
      <c r="F36" s="28"/>
      <c r="G36" s="28"/>
      <c r="H36" s="29"/>
      <c r="I36" s="30"/>
      <c r="J36" s="29"/>
      <c r="K36" s="31"/>
      <c r="L36" s="32"/>
      <c r="M36" s="31"/>
      <c r="N36" s="32"/>
    </row>
    <row r="37" spans="1:14" x14ac:dyDescent="0.25">
      <c r="A37" s="25" t="s">
        <v>41</v>
      </c>
      <c r="B37" s="36">
        <v>2018</v>
      </c>
      <c r="C37" s="25"/>
      <c r="D37" s="36">
        <v>2017</v>
      </c>
      <c r="F37">
        <v>2015</v>
      </c>
      <c r="G37" s="25"/>
      <c r="H37">
        <v>2015</v>
      </c>
      <c r="I37" s="5"/>
      <c r="J37">
        <v>2014</v>
      </c>
      <c r="K37" s="5"/>
      <c r="L37">
        <v>2013</v>
      </c>
      <c r="M37" s="5"/>
    </row>
    <row r="38" spans="1:14" x14ac:dyDescent="0.25">
      <c r="A38" s="7"/>
      <c r="B38" s="68">
        <v>3</v>
      </c>
      <c r="C38" s="7"/>
      <c r="D38" s="68">
        <f>AVERAGE(E40:E43)</f>
        <v>3</v>
      </c>
      <c r="F38" s="13"/>
      <c r="G38" s="7"/>
      <c r="H38" s="13">
        <f>AVERAGE(I46:I48)</f>
        <v>3</v>
      </c>
      <c r="I38" s="5"/>
      <c r="J38" s="13">
        <f>AVERAGE(K47:K47)</f>
        <v>3</v>
      </c>
      <c r="K38" s="5"/>
      <c r="L38" s="33">
        <f>AVERAGE(M47:M47)</f>
        <v>2</v>
      </c>
      <c r="M38" s="5"/>
    </row>
    <row r="39" spans="1:14" x14ac:dyDescent="0.25">
      <c r="A39" s="7"/>
      <c r="B39" s="7"/>
      <c r="C39" s="7"/>
      <c r="D39" s="7"/>
      <c r="E39" s="7"/>
      <c r="F39" s="21"/>
      <c r="G39" s="7"/>
      <c r="H39" s="21"/>
      <c r="I39" s="11"/>
      <c r="J39" s="20"/>
      <c r="K39" s="5"/>
      <c r="M39" s="5"/>
    </row>
    <row r="40" spans="1:14" x14ac:dyDescent="0.25">
      <c r="A40" s="7" t="s">
        <v>76</v>
      </c>
      <c r="B40" s="7"/>
      <c r="C40" s="7"/>
      <c r="D40" s="7"/>
      <c r="E40" s="7">
        <v>3</v>
      </c>
      <c r="F40" s="21"/>
      <c r="G40" s="7"/>
      <c r="H40" s="21"/>
      <c r="I40" s="11"/>
      <c r="J40" s="20"/>
      <c r="K40" s="5"/>
      <c r="M40" s="5"/>
    </row>
    <row r="41" spans="1:14" x14ac:dyDescent="0.25">
      <c r="A41" s="7" t="s">
        <v>77</v>
      </c>
      <c r="B41" s="7"/>
      <c r="C41" s="7"/>
      <c r="D41" s="7"/>
      <c r="E41" s="7">
        <v>3</v>
      </c>
      <c r="F41" s="21"/>
      <c r="G41" s="7"/>
      <c r="H41" s="21"/>
      <c r="I41" s="11"/>
      <c r="J41" s="20"/>
      <c r="K41" s="5"/>
      <c r="M41" s="5"/>
    </row>
    <row r="42" spans="1:14" x14ac:dyDescent="0.25">
      <c r="A42" s="7" t="s">
        <v>78</v>
      </c>
      <c r="B42" s="7"/>
      <c r="C42" s="7"/>
      <c r="D42" s="7"/>
      <c r="E42" s="7"/>
      <c r="F42" s="21"/>
      <c r="G42" s="7"/>
      <c r="H42" s="21"/>
      <c r="I42" s="11"/>
      <c r="J42" s="20"/>
      <c r="K42" s="5"/>
      <c r="M42" s="5"/>
    </row>
    <row r="43" spans="1:14" x14ac:dyDescent="0.25">
      <c r="A43" s="7" t="s">
        <v>79</v>
      </c>
      <c r="B43" s="7"/>
      <c r="C43" s="7">
        <v>3</v>
      </c>
      <c r="D43" s="7"/>
      <c r="E43" s="7"/>
      <c r="F43" s="21"/>
      <c r="G43" s="7"/>
      <c r="H43" s="21"/>
      <c r="I43" s="11"/>
      <c r="J43" s="20"/>
      <c r="K43" s="5"/>
      <c r="M43" s="5"/>
    </row>
    <row r="44" spans="1:14" x14ac:dyDescent="0.25">
      <c r="A44" s="7"/>
      <c r="B44" s="7"/>
      <c r="C44" s="7"/>
      <c r="D44" s="7"/>
      <c r="E44" s="7"/>
      <c r="F44" s="21"/>
      <c r="G44" s="7"/>
      <c r="H44" s="21"/>
      <c r="I44" s="11"/>
      <c r="J44" s="20"/>
      <c r="K44" s="5"/>
      <c r="M44" s="5"/>
    </row>
    <row r="45" spans="1:14" x14ac:dyDescent="0.25">
      <c r="A45" s="7"/>
      <c r="B45" s="7"/>
      <c r="C45" s="7"/>
      <c r="D45" s="7"/>
      <c r="E45" s="7"/>
      <c r="F45" s="21"/>
      <c r="G45" s="7"/>
      <c r="H45" s="21"/>
      <c r="I45" s="11"/>
      <c r="J45" s="20"/>
      <c r="K45" s="5"/>
      <c r="M45" s="5"/>
    </row>
    <row r="46" spans="1:14" x14ac:dyDescent="0.25">
      <c r="A46" s="7"/>
      <c r="B46" s="7"/>
      <c r="C46" s="7"/>
      <c r="D46" s="7"/>
      <c r="E46" s="7"/>
      <c r="F46" s="21" t="s">
        <v>43</v>
      </c>
      <c r="G46" s="7"/>
      <c r="H46" s="21" t="s">
        <v>43</v>
      </c>
      <c r="I46" s="11"/>
      <c r="J46" s="20" t="s">
        <v>39</v>
      </c>
      <c r="K46" s="5"/>
      <c r="M46" s="5"/>
    </row>
    <row r="47" spans="1:14" ht="15.75" x14ac:dyDescent="0.25">
      <c r="A47" s="7" t="s">
        <v>46</v>
      </c>
      <c r="B47" s="7"/>
      <c r="C47" s="7"/>
      <c r="D47" s="7"/>
      <c r="E47" s="7"/>
      <c r="F47" s="7"/>
      <c r="G47" s="7"/>
      <c r="H47" s="23">
        <v>0.85</v>
      </c>
      <c r="I47" s="10">
        <v>3</v>
      </c>
      <c r="J47" s="23">
        <v>0.81</v>
      </c>
      <c r="K47" s="10">
        <v>3</v>
      </c>
      <c r="L47" s="27">
        <v>0.64</v>
      </c>
      <c r="M47" s="10">
        <v>2</v>
      </c>
      <c r="N47" t="s">
        <v>42</v>
      </c>
    </row>
    <row r="48" spans="1:14" ht="15.75" thickBot="1" x14ac:dyDescent="0.3">
      <c r="A48" s="2"/>
      <c r="B48" s="2"/>
      <c r="C48" s="2"/>
      <c r="D48" s="2"/>
      <c r="E48" s="2"/>
      <c r="F48" s="2"/>
      <c r="G48" s="2"/>
      <c r="H48" s="12"/>
      <c r="I48" s="12"/>
      <c r="J48" s="2"/>
      <c r="K48" s="12"/>
      <c r="L48" s="2"/>
      <c r="M48" s="12"/>
      <c r="N48" s="22"/>
    </row>
    <row r="49" spans="1:14" x14ac:dyDescent="0.25">
      <c r="A49" s="25" t="s">
        <v>1</v>
      </c>
      <c r="B49" s="36">
        <v>2018</v>
      </c>
      <c r="C49" s="25"/>
      <c r="D49" s="8">
        <v>2017</v>
      </c>
      <c r="F49" s="8"/>
      <c r="G49" s="8"/>
      <c r="H49" s="63"/>
      <c r="I49" s="63"/>
      <c r="J49" s="8"/>
      <c r="K49" s="63"/>
      <c r="L49" s="8"/>
      <c r="M49" s="63"/>
      <c r="N49" s="64"/>
    </row>
    <row r="50" spans="1:14" x14ac:dyDescent="0.25">
      <c r="A50" s="25"/>
      <c r="B50" s="25"/>
      <c r="C50" s="25"/>
      <c r="D50" s="67">
        <f>AVERAGE(E51:E53)</f>
        <v>3</v>
      </c>
      <c r="F50" s="8"/>
      <c r="G50" s="8"/>
      <c r="H50" s="63"/>
      <c r="I50" s="63"/>
      <c r="J50" s="8"/>
      <c r="K50" s="63"/>
      <c r="L50" s="8"/>
      <c r="M50" s="63"/>
      <c r="N50" s="64"/>
    </row>
    <row r="51" spans="1:14" ht="15.4" customHeight="1" x14ac:dyDescent="0.25">
      <c r="A51" s="7" t="s">
        <v>77</v>
      </c>
      <c r="B51" s="7"/>
      <c r="C51" s="7"/>
      <c r="D51" s="7"/>
      <c r="E51" s="8">
        <v>3</v>
      </c>
      <c r="F51" s="8"/>
      <c r="G51" s="8"/>
      <c r="H51" s="63"/>
      <c r="I51" s="63"/>
      <c r="J51" s="8"/>
      <c r="K51" s="63"/>
      <c r="L51" s="8"/>
      <c r="M51" s="63"/>
      <c r="N51" s="64"/>
    </row>
    <row r="52" spans="1:14" ht="15.4" customHeight="1" x14ac:dyDescent="0.25">
      <c r="A52" s="7" t="s">
        <v>78</v>
      </c>
      <c r="B52" s="7"/>
      <c r="C52" s="7"/>
      <c r="D52" s="7"/>
      <c r="E52" s="8"/>
      <c r="F52" s="8"/>
      <c r="G52" s="8"/>
      <c r="H52" s="63"/>
      <c r="I52" s="63"/>
      <c r="J52" s="8"/>
      <c r="K52" s="63"/>
      <c r="L52" s="8"/>
      <c r="M52" s="63"/>
      <c r="N52" s="64"/>
    </row>
    <row r="53" spans="1:14" ht="15.4" customHeight="1" x14ac:dyDescent="0.25">
      <c r="A53" s="7" t="s">
        <v>80</v>
      </c>
      <c r="B53" s="7"/>
      <c r="C53" s="7"/>
      <c r="D53" s="7"/>
      <c r="E53" s="8"/>
      <c r="F53" s="8"/>
      <c r="G53" s="8"/>
      <c r="H53" s="63"/>
      <c r="I53" s="63"/>
      <c r="J53" s="8"/>
      <c r="K53" s="63"/>
      <c r="L53" s="8"/>
      <c r="M53" s="63"/>
      <c r="N53" s="64"/>
    </row>
    <row r="54" spans="1:14" s="2" customFormat="1" ht="15.75" thickBot="1" x14ac:dyDescent="0.3">
      <c r="A54" s="66"/>
      <c r="B54" s="66"/>
      <c r="C54" s="66"/>
      <c r="D54" s="66"/>
      <c r="H54" s="12"/>
      <c r="I54" s="12"/>
      <c r="K54" s="12"/>
      <c r="M54" s="12"/>
      <c r="N54" s="22"/>
    </row>
    <row r="55" spans="1:14" x14ac:dyDescent="0.25">
      <c r="A55" s="8"/>
      <c r="B55" s="8"/>
      <c r="C55" s="8"/>
      <c r="D55" s="8"/>
      <c r="E55" s="8"/>
      <c r="F55" s="8"/>
      <c r="G55" s="8"/>
      <c r="H55" s="63"/>
      <c r="I55" s="63"/>
      <c r="J55" s="8"/>
      <c r="K55" s="63"/>
      <c r="L55" s="8"/>
      <c r="M55" s="63"/>
      <c r="N55" s="64"/>
    </row>
    <row r="56" spans="1:14" x14ac:dyDescent="0.25">
      <c r="A56" s="65" t="s">
        <v>2</v>
      </c>
      <c r="B56" s="65"/>
      <c r="C56" s="65"/>
      <c r="D56" s="65"/>
      <c r="E56" s="8"/>
      <c r="F56" s="8"/>
      <c r="G56" s="8"/>
      <c r="H56" s="63"/>
      <c r="I56" s="63"/>
      <c r="J56" s="8"/>
      <c r="K56" s="63"/>
      <c r="L56" s="8"/>
      <c r="M56" s="63"/>
      <c r="N56" s="64"/>
    </row>
    <row r="57" spans="1:14" x14ac:dyDescent="0.25">
      <c r="A57" s="7" t="s">
        <v>80</v>
      </c>
      <c r="B57" s="7"/>
      <c r="C57" s="7"/>
      <c r="D57" s="7"/>
      <c r="E57" s="8"/>
      <c r="F57" s="8"/>
      <c r="G57" s="8"/>
      <c r="H57" s="63"/>
      <c r="I57" s="63"/>
      <c r="J57" s="8"/>
      <c r="K57" s="63"/>
      <c r="L57" s="8"/>
      <c r="M57" s="63"/>
      <c r="N57" s="64"/>
    </row>
    <row r="58" spans="1:14" s="2" customFormat="1" ht="15.75" thickBot="1" x14ac:dyDescent="0.3">
      <c r="H58" s="12"/>
      <c r="I58" s="12"/>
      <c r="K58" s="12"/>
      <c r="M58" s="12"/>
      <c r="N58" s="22"/>
    </row>
    <row r="59" spans="1:14" x14ac:dyDescent="0.25">
      <c r="A59" s="8"/>
      <c r="B59" s="8"/>
      <c r="C59" s="8"/>
      <c r="D59" s="8"/>
      <c r="E59" s="8"/>
      <c r="F59" s="8"/>
      <c r="G59" s="8"/>
      <c r="H59" s="63"/>
      <c r="I59" s="63"/>
      <c r="J59" s="8"/>
      <c r="K59" s="63"/>
      <c r="L59" s="8"/>
      <c r="M59" s="63"/>
      <c r="N59" s="64"/>
    </row>
    <row r="60" spans="1:14" x14ac:dyDescent="0.25">
      <c r="A60" s="8"/>
      <c r="B60" s="8"/>
      <c r="C60" s="8"/>
      <c r="D60" s="8"/>
      <c r="E60" s="8"/>
      <c r="F60" s="8"/>
      <c r="G60" s="8"/>
      <c r="H60" s="63"/>
      <c r="I60" s="63"/>
      <c r="J60" s="8"/>
      <c r="K60" s="63"/>
      <c r="L60" s="8"/>
      <c r="M60" s="63"/>
      <c r="N60" s="64"/>
    </row>
    <row r="61" spans="1:14" x14ac:dyDescent="0.25">
      <c r="B61" s="36">
        <v>2018</v>
      </c>
      <c r="D61" s="36">
        <v>2017</v>
      </c>
      <c r="F61" s="50">
        <v>2016</v>
      </c>
      <c r="H61" s="8">
        <v>2015</v>
      </c>
      <c r="I61" s="5"/>
      <c r="J61">
        <v>2014</v>
      </c>
      <c r="K61" s="5"/>
      <c r="L61">
        <v>2013</v>
      </c>
      <c r="M61" s="5"/>
    </row>
    <row r="62" spans="1:14" x14ac:dyDescent="0.25">
      <c r="A62" s="4" t="s">
        <v>34</v>
      </c>
      <c r="B62" s="83">
        <v>3</v>
      </c>
      <c r="C62" s="4"/>
      <c r="D62" s="4"/>
      <c r="E62" s="4"/>
      <c r="F62" s="51">
        <v>3</v>
      </c>
      <c r="G62" s="4"/>
      <c r="H62" s="13">
        <f>AVERAGE(I67:I82)</f>
        <v>2.8</v>
      </c>
      <c r="I62" s="5"/>
      <c r="J62" s="13">
        <f>AVERAGE(K67:K82)</f>
        <v>2.5</v>
      </c>
      <c r="K62" s="5"/>
      <c r="M62" s="5"/>
    </row>
    <row r="63" spans="1:14" x14ac:dyDescent="0.25">
      <c r="A63" s="4"/>
      <c r="B63" s="4"/>
      <c r="C63" s="4"/>
      <c r="D63" s="4"/>
      <c r="E63" s="4"/>
      <c r="F63" s="4"/>
      <c r="G63" s="4"/>
      <c r="H63" s="5"/>
      <c r="I63" s="5"/>
      <c r="J63" s="5"/>
      <c r="K63" s="5"/>
      <c r="M63" s="5"/>
    </row>
    <row r="64" spans="1:14" x14ac:dyDescent="0.25">
      <c r="A64" s="62" t="s">
        <v>78</v>
      </c>
      <c r="B64" s="62"/>
      <c r="C64" s="62"/>
      <c r="D64" s="62"/>
      <c r="E64" s="4"/>
      <c r="F64" s="4"/>
      <c r="G64" s="4"/>
      <c r="H64" s="5"/>
      <c r="I64" s="5"/>
      <c r="J64" s="5"/>
      <c r="K64" s="5"/>
      <c r="M64" s="5"/>
    </row>
    <row r="65" spans="1:14" x14ac:dyDescent="0.25">
      <c r="A65" s="62" t="s">
        <v>79</v>
      </c>
      <c r="B65" s="62"/>
      <c r="C65" s="62">
        <v>3</v>
      </c>
      <c r="D65" s="62"/>
      <c r="E65" s="4"/>
      <c r="F65" s="4"/>
      <c r="G65" s="4"/>
      <c r="H65" s="5"/>
      <c r="I65" s="5"/>
      <c r="J65" s="5"/>
      <c r="K65" s="5"/>
      <c r="M65" s="5"/>
    </row>
    <row r="66" spans="1:14" x14ac:dyDescent="0.25">
      <c r="A66" s="4"/>
      <c r="B66" s="4"/>
      <c r="C66" s="4"/>
      <c r="D66" s="4"/>
      <c r="E66" s="4"/>
      <c r="F66" s="4"/>
      <c r="G66" s="4"/>
      <c r="H66" s="5"/>
      <c r="I66" s="5"/>
      <c r="J66" s="5"/>
      <c r="K66" s="5"/>
      <c r="M66" s="5"/>
    </row>
    <row r="67" spans="1:14" x14ac:dyDescent="0.25">
      <c r="A67" t="s">
        <v>40</v>
      </c>
      <c r="I67" s="5"/>
      <c r="K67" s="5"/>
      <c r="M67" s="5"/>
    </row>
    <row r="68" spans="1:14" x14ac:dyDescent="0.25">
      <c r="A68" s="3" t="s">
        <v>7</v>
      </c>
      <c r="B68" s="3"/>
      <c r="C68" s="3"/>
      <c r="D68" s="3"/>
      <c r="E68" s="3"/>
      <c r="F68" s="3"/>
      <c r="G68" s="3"/>
      <c r="H68" s="21" t="s">
        <v>38</v>
      </c>
      <c r="I68" s="11"/>
      <c r="J68" s="20" t="s">
        <v>39</v>
      </c>
      <c r="K68" s="5"/>
      <c r="M68" s="5"/>
    </row>
    <row r="69" spans="1:14" x14ac:dyDescent="0.25">
      <c r="A69" s="7" t="s">
        <v>9</v>
      </c>
      <c r="B69" s="7"/>
      <c r="C69" s="7"/>
      <c r="D69" s="7"/>
      <c r="E69" s="7"/>
      <c r="F69" s="7"/>
      <c r="G69" s="7"/>
      <c r="H69" s="23">
        <v>0.87</v>
      </c>
      <c r="I69" s="10">
        <v>3</v>
      </c>
      <c r="J69" s="23">
        <v>0.84</v>
      </c>
      <c r="K69" s="10">
        <v>3</v>
      </c>
      <c r="M69" s="5"/>
      <c r="N69" t="s">
        <v>37</v>
      </c>
    </row>
    <row r="70" spans="1:14" ht="15.75" x14ac:dyDescent="0.25">
      <c r="A70" s="7" t="s">
        <v>10</v>
      </c>
      <c r="B70" s="7"/>
      <c r="C70" s="7"/>
      <c r="D70" s="7"/>
      <c r="E70" s="7"/>
      <c r="F70" s="7"/>
      <c r="G70" s="7"/>
      <c r="H70" s="23">
        <v>0.81</v>
      </c>
      <c r="I70" s="10">
        <v>3</v>
      </c>
      <c r="J70" s="24">
        <v>0.79</v>
      </c>
      <c r="K70" s="10">
        <v>2</v>
      </c>
      <c r="M70" s="5"/>
      <c r="N70" t="s">
        <v>37</v>
      </c>
    </row>
    <row r="71" spans="1:14" ht="30" x14ac:dyDescent="0.25">
      <c r="A71" s="7" t="s">
        <v>11</v>
      </c>
      <c r="B71" s="7"/>
      <c r="C71" s="7"/>
      <c r="D71" s="7"/>
      <c r="E71" s="7"/>
      <c r="F71" s="7"/>
      <c r="G71" s="7"/>
      <c r="H71" s="23">
        <v>0.76</v>
      </c>
      <c r="I71" s="10">
        <v>2</v>
      </c>
      <c r="J71" s="23">
        <v>0.79</v>
      </c>
      <c r="K71" s="10">
        <v>2</v>
      </c>
      <c r="M71" s="5"/>
      <c r="N71" t="s">
        <v>37</v>
      </c>
    </row>
    <row r="72" spans="1:14" x14ac:dyDescent="0.25">
      <c r="A72" s="7" t="s">
        <v>12</v>
      </c>
      <c r="B72" s="7"/>
      <c r="C72" s="7"/>
      <c r="D72" s="7"/>
      <c r="E72" s="7"/>
      <c r="F72" s="7"/>
      <c r="G72" s="7"/>
      <c r="H72" s="23">
        <v>0.8</v>
      </c>
      <c r="I72" s="10">
        <v>3</v>
      </c>
      <c r="J72" s="23">
        <v>0.81</v>
      </c>
      <c r="K72" s="10">
        <v>3</v>
      </c>
      <c r="M72" s="5"/>
      <c r="N72" t="s">
        <v>37</v>
      </c>
    </row>
    <row r="73" spans="1:14" x14ac:dyDescent="0.25">
      <c r="A73" s="7" t="s">
        <v>13</v>
      </c>
      <c r="B73" s="7"/>
      <c r="C73" s="7"/>
      <c r="D73" s="7"/>
      <c r="E73" s="7"/>
      <c r="F73" s="7"/>
      <c r="G73" s="7"/>
      <c r="H73" s="23">
        <v>0.82</v>
      </c>
      <c r="I73" s="10">
        <v>3</v>
      </c>
      <c r="J73" s="23">
        <v>0.79</v>
      </c>
      <c r="K73" s="10">
        <v>2</v>
      </c>
      <c r="M73" s="5"/>
      <c r="N73" t="s">
        <v>37</v>
      </c>
    </row>
    <row r="74" spans="1:14" x14ac:dyDescent="0.25">
      <c r="A74" s="7"/>
      <c r="B74" s="7"/>
      <c r="C74" s="7"/>
      <c r="D74" s="7"/>
      <c r="E74" s="7"/>
      <c r="F74" s="7"/>
      <c r="G74" s="7"/>
      <c r="H74" s="19"/>
      <c r="I74" s="10"/>
      <c r="J74" s="20"/>
      <c r="K74" s="5"/>
      <c r="M74" s="5"/>
    </row>
    <row r="75" spans="1:14" x14ac:dyDescent="0.25">
      <c r="A75" s="7" t="s">
        <v>8</v>
      </c>
      <c r="B75" s="7"/>
      <c r="C75" s="7"/>
      <c r="D75" s="7"/>
      <c r="E75" s="7"/>
      <c r="F75" s="7"/>
      <c r="G75" s="7"/>
      <c r="H75" s="21"/>
      <c r="I75" s="11"/>
      <c r="J75" s="20"/>
      <c r="K75" s="5"/>
      <c r="M75" s="5"/>
    </row>
    <row r="76" spans="1:14" x14ac:dyDescent="0.25">
      <c r="A76" s="7" t="s">
        <v>14</v>
      </c>
      <c r="B76" s="7"/>
      <c r="C76" s="7"/>
      <c r="D76" s="7"/>
      <c r="E76" s="7"/>
      <c r="F76" s="7"/>
      <c r="G76" s="7"/>
      <c r="H76" s="23">
        <v>0.87</v>
      </c>
      <c r="I76" s="10">
        <v>3</v>
      </c>
      <c r="J76" s="23">
        <v>0.82</v>
      </c>
      <c r="K76" s="10">
        <v>3</v>
      </c>
      <c r="M76" s="5"/>
      <c r="N76" t="s">
        <v>37</v>
      </c>
    </row>
    <row r="77" spans="1:14" x14ac:dyDescent="0.25">
      <c r="A77" s="7" t="s">
        <v>15</v>
      </c>
      <c r="B77" s="7"/>
      <c r="C77" s="7"/>
      <c r="D77" s="7"/>
      <c r="E77" s="7"/>
      <c r="F77" s="7"/>
      <c r="G77" s="7"/>
      <c r="H77" s="23">
        <v>0.76</v>
      </c>
      <c r="I77" s="10">
        <v>2</v>
      </c>
      <c r="J77" s="23">
        <v>0.75</v>
      </c>
      <c r="K77" s="10">
        <v>2</v>
      </c>
      <c r="M77" s="5"/>
      <c r="N77" t="s">
        <v>37</v>
      </c>
    </row>
    <row r="78" spans="1:14" x14ac:dyDescent="0.25">
      <c r="A78" s="7" t="s">
        <v>16</v>
      </c>
      <c r="B78" s="7"/>
      <c r="C78" s="7"/>
      <c r="D78" s="7"/>
      <c r="E78" s="7"/>
      <c r="F78" s="7"/>
      <c r="G78" s="7"/>
      <c r="H78" s="23">
        <v>0.84</v>
      </c>
      <c r="I78" s="10">
        <v>3</v>
      </c>
      <c r="J78" s="23">
        <v>0.81</v>
      </c>
      <c r="K78" s="10">
        <v>3</v>
      </c>
      <c r="M78" s="5"/>
      <c r="N78" t="s">
        <v>37</v>
      </c>
    </row>
    <row r="79" spans="1:14" x14ac:dyDescent="0.25">
      <c r="A79" s="7" t="s">
        <v>17</v>
      </c>
      <c r="B79" s="7"/>
      <c r="C79" s="7"/>
      <c r="D79" s="7"/>
      <c r="E79" s="7"/>
      <c r="F79" s="7"/>
      <c r="G79" s="7"/>
      <c r="H79" s="23">
        <v>0.86</v>
      </c>
      <c r="I79" s="10">
        <v>3</v>
      </c>
      <c r="J79" s="23">
        <v>0.84</v>
      </c>
      <c r="K79" s="10">
        <v>3</v>
      </c>
      <c r="M79" s="5"/>
      <c r="N79" t="s">
        <v>37</v>
      </c>
    </row>
    <row r="80" spans="1:14" x14ac:dyDescent="0.25">
      <c r="A80" s="7" t="s">
        <v>18</v>
      </c>
      <c r="B80" s="7"/>
      <c r="C80" s="7"/>
      <c r="D80" s="7"/>
      <c r="E80" s="7"/>
      <c r="F80" s="7"/>
      <c r="G80" s="7"/>
      <c r="H80" s="23">
        <v>0.86</v>
      </c>
      <c r="I80" s="10">
        <v>3</v>
      </c>
      <c r="J80" s="23">
        <v>0.79</v>
      </c>
      <c r="K80" s="10">
        <v>2</v>
      </c>
      <c r="M80" s="5"/>
      <c r="N80" t="s">
        <v>37</v>
      </c>
    </row>
    <row r="81" spans="1:15" x14ac:dyDescent="0.25">
      <c r="A81" s="7"/>
      <c r="B81" s="7"/>
      <c r="C81" s="7"/>
      <c r="D81" s="7"/>
      <c r="E81" s="7"/>
      <c r="F81" s="7"/>
      <c r="G81" s="7"/>
      <c r="H81" s="19"/>
      <c r="I81" s="10"/>
      <c r="J81" s="19"/>
      <c r="K81" s="5"/>
      <c r="M81" s="5"/>
    </row>
    <row r="83" spans="1:15" x14ac:dyDescent="0.25">
      <c r="A83" s="3" t="s">
        <v>62</v>
      </c>
      <c r="B83" s="3"/>
      <c r="C83" s="3"/>
      <c r="D83" s="3"/>
      <c r="E83" s="3"/>
    </row>
    <row r="84" spans="1:15" x14ac:dyDescent="0.25">
      <c r="A84" s="3" t="s">
        <v>63</v>
      </c>
      <c r="B84" s="3"/>
      <c r="C84" s="3"/>
      <c r="D84" s="3"/>
      <c r="E84" s="3"/>
      <c r="F84" s="23">
        <v>0.98</v>
      </c>
      <c r="G84" s="10">
        <v>3</v>
      </c>
      <c r="N84" t="s">
        <v>53</v>
      </c>
    </row>
    <row r="85" spans="1:15" x14ac:dyDescent="0.25">
      <c r="A85" s="3" t="s">
        <v>64</v>
      </c>
      <c r="B85" s="3"/>
      <c r="C85" s="3"/>
      <c r="D85" s="3"/>
      <c r="E85" s="3"/>
      <c r="F85" s="23">
        <v>0.94</v>
      </c>
      <c r="G85" s="10">
        <v>3</v>
      </c>
      <c r="N85" t="s">
        <v>53</v>
      </c>
    </row>
    <row r="86" spans="1:15" ht="30" x14ac:dyDescent="0.25">
      <c r="A86" s="3" t="s">
        <v>65</v>
      </c>
      <c r="B86" s="3"/>
      <c r="C86" s="3"/>
      <c r="D86" s="3"/>
      <c r="E86" s="3"/>
      <c r="F86" s="23">
        <v>0.94</v>
      </c>
      <c r="G86" s="10">
        <v>3</v>
      </c>
      <c r="N86" t="s">
        <v>53</v>
      </c>
    </row>
    <row r="91" spans="1:15" s="2" customFormat="1" ht="15.75" thickBo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</sheetData>
  <conditionalFormatting sqref="H13:H17 H20:H24">
    <cfRule type="cellIs" dxfId="83" priority="61" operator="lessThan">
      <formula>0.7</formula>
    </cfRule>
    <cfRule type="cellIs" dxfId="82" priority="62" operator="between">
      <formula>0.69</formula>
      <formula>0.79</formula>
    </cfRule>
    <cfRule type="cellIs" dxfId="81" priority="63" operator="greaterThan">
      <formula>0.79</formula>
    </cfRule>
  </conditionalFormatting>
  <conditionalFormatting sqref="J13:J17">
    <cfRule type="cellIs" dxfId="80" priority="58" operator="lessThan">
      <formula>0.7</formula>
    </cfRule>
    <cfRule type="cellIs" dxfId="79" priority="59" operator="between">
      <formula>0.69</formula>
      <formula>0.79</formula>
    </cfRule>
    <cfRule type="cellIs" dxfId="78" priority="60" operator="greaterThan">
      <formula>0.79</formula>
    </cfRule>
  </conditionalFormatting>
  <conditionalFormatting sqref="J20:J24">
    <cfRule type="cellIs" dxfId="77" priority="55" operator="lessThan">
      <formula>0.7</formula>
    </cfRule>
    <cfRule type="cellIs" dxfId="76" priority="56" operator="between">
      <formula>0.69</formula>
      <formula>0.79</formula>
    </cfRule>
    <cfRule type="cellIs" dxfId="75" priority="57" operator="greaterThan">
      <formula>0.79</formula>
    </cfRule>
  </conditionalFormatting>
  <conditionalFormatting sqref="H69:H73 H76:H80">
    <cfRule type="cellIs" dxfId="74" priority="52" operator="lessThan">
      <formula>0.7</formula>
    </cfRule>
    <cfRule type="cellIs" dxfId="73" priority="53" operator="between">
      <formula>0.69</formula>
      <formula>0.79</formula>
    </cfRule>
    <cfRule type="cellIs" dxfId="72" priority="54" operator="greaterThan">
      <formula>0.79</formula>
    </cfRule>
  </conditionalFormatting>
  <conditionalFormatting sqref="J69:J73">
    <cfRule type="cellIs" dxfId="71" priority="49" operator="lessThan">
      <formula>0.7</formula>
    </cfRule>
    <cfRule type="cellIs" dxfId="70" priority="50" operator="between">
      <formula>0.69</formula>
      <formula>0.79</formula>
    </cfRule>
    <cfRule type="cellIs" dxfId="69" priority="51" operator="greaterThan">
      <formula>0.79</formula>
    </cfRule>
  </conditionalFormatting>
  <conditionalFormatting sqref="J76:J80">
    <cfRule type="cellIs" dxfId="68" priority="46" operator="lessThan">
      <formula>0.7</formula>
    </cfRule>
    <cfRule type="cellIs" dxfId="67" priority="47" operator="between">
      <formula>0.69</formula>
      <formula>0.79</formula>
    </cfRule>
    <cfRule type="cellIs" dxfId="66" priority="48" operator="greaterThan">
      <formula>0.79</formula>
    </cfRule>
  </conditionalFormatting>
  <conditionalFormatting sqref="H47">
    <cfRule type="cellIs" dxfId="65" priority="40" operator="lessThan">
      <formula>0.7</formula>
    </cfRule>
    <cfRule type="cellIs" dxfId="64" priority="41" operator="between">
      <formula>0.69</formula>
      <formula>0.79</formula>
    </cfRule>
    <cfRule type="cellIs" dxfId="63" priority="42" operator="greaterThan">
      <formula>0.79</formula>
    </cfRule>
  </conditionalFormatting>
  <conditionalFormatting sqref="J47">
    <cfRule type="cellIs" dxfId="62" priority="37" operator="lessThan">
      <formula>0.7</formula>
    </cfRule>
    <cfRule type="cellIs" dxfId="61" priority="38" operator="between">
      <formula>0.69</formula>
      <formula>0.79</formula>
    </cfRule>
    <cfRule type="cellIs" dxfId="60" priority="39" operator="greaterThan">
      <formula>0.79</formula>
    </cfRule>
  </conditionalFormatting>
  <conditionalFormatting sqref="F86">
    <cfRule type="cellIs" dxfId="59" priority="25" operator="lessThan">
      <formula>0.7</formula>
    </cfRule>
    <cfRule type="cellIs" dxfId="58" priority="26" operator="between">
      <formula>0.69</formula>
      <formula>0.79</formula>
    </cfRule>
    <cfRule type="cellIs" dxfId="57" priority="27" operator="greaterThan">
      <formula>0.79</formula>
    </cfRule>
  </conditionalFormatting>
  <conditionalFormatting sqref="F84">
    <cfRule type="cellIs" dxfId="56" priority="31" operator="lessThan">
      <formula>0.7</formula>
    </cfRule>
    <cfRule type="cellIs" dxfId="55" priority="32" operator="between">
      <formula>0.69</formula>
      <formula>0.79</formula>
    </cfRule>
    <cfRule type="cellIs" dxfId="54" priority="33" operator="greaterThan">
      <formula>0.79</formula>
    </cfRule>
  </conditionalFormatting>
  <conditionalFormatting sqref="F85">
    <cfRule type="cellIs" dxfId="53" priority="28" operator="lessThan">
      <formula>0.7</formula>
    </cfRule>
    <cfRule type="cellIs" dxfId="52" priority="29" operator="between">
      <formula>0.69</formula>
      <formula>0.79</formula>
    </cfRule>
    <cfRule type="cellIs" dxfId="51" priority="30" operator="greaterThan">
      <formula>0.79</formula>
    </cfRule>
  </conditionalFormatting>
  <conditionalFormatting sqref="J33">
    <cfRule type="cellIs" dxfId="50" priority="1" operator="lessThan">
      <formula>0.7</formula>
    </cfRule>
    <cfRule type="cellIs" dxfId="49" priority="2" operator="between">
      <formula>0.69</formula>
      <formula>0.79</formula>
    </cfRule>
    <cfRule type="cellIs" dxfId="48" priority="3" operator="greaterThan">
      <formula>0.79</formula>
    </cfRule>
  </conditionalFormatting>
  <conditionalFormatting sqref="F20 F22:F24">
    <cfRule type="cellIs" dxfId="47" priority="22" operator="lessThan">
      <formula>0.7</formula>
    </cfRule>
    <cfRule type="cellIs" dxfId="46" priority="23" operator="between">
      <formula>0.69</formula>
      <formula>0.79</formula>
    </cfRule>
    <cfRule type="cellIs" dxfId="45" priority="24" operator="greaterThan">
      <formula>0.79</formula>
    </cfRule>
  </conditionalFormatting>
  <conditionalFormatting sqref="F13:F17">
    <cfRule type="cellIs" dxfId="44" priority="19" operator="lessThan">
      <formula>0.7</formula>
    </cfRule>
    <cfRule type="cellIs" dxfId="43" priority="20" operator="between">
      <formula>0.69</formula>
      <formula>0.79</formula>
    </cfRule>
    <cfRule type="cellIs" dxfId="42" priority="21" operator="greaterThan">
      <formula>0.79</formula>
    </cfRule>
  </conditionalFormatting>
  <conditionalFormatting sqref="F21">
    <cfRule type="cellIs" dxfId="41" priority="16" operator="lessThan">
      <formula>0.7</formula>
    </cfRule>
    <cfRule type="cellIs" dxfId="40" priority="17" operator="between">
      <formula>0.69</formula>
      <formula>0.79</formula>
    </cfRule>
    <cfRule type="cellIs" dxfId="39" priority="18" operator="greaterThan">
      <formula>0.79</formula>
    </cfRule>
  </conditionalFormatting>
  <conditionalFormatting sqref="F27:F31">
    <cfRule type="cellIs" dxfId="38" priority="10" operator="lessThan">
      <formula>0.7</formula>
    </cfRule>
    <cfRule type="cellIs" dxfId="37" priority="11" operator="between">
      <formula>0.69</formula>
      <formula>0.79</formula>
    </cfRule>
    <cfRule type="cellIs" dxfId="36" priority="12" operator="greaterThan">
      <formula>0.79</formula>
    </cfRule>
  </conditionalFormatting>
  <conditionalFormatting sqref="F33:F34">
    <cfRule type="cellIs" dxfId="35" priority="7" operator="lessThan">
      <formula>0.7</formula>
    </cfRule>
    <cfRule type="cellIs" dxfId="34" priority="8" operator="between">
      <formula>0.69</formula>
      <formula>0.79</formula>
    </cfRule>
    <cfRule type="cellIs" dxfId="33" priority="9" operator="greaterThan">
      <formula>0.79</formula>
    </cfRule>
  </conditionalFormatting>
  <conditionalFormatting sqref="H33">
    <cfRule type="cellIs" dxfId="32" priority="4" operator="lessThan">
      <formula>0.7</formula>
    </cfRule>
    <cfRule type="cellIs" dxfId="31" priority="5" operator="between">
      <formula>0.69</formula>
      <formula>0.79</formula>
    </cfRule>
    <cfRule type="cellIs" dxfId="30" priority="6" operator="greaterThan">
      <formula>0.79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4" workbookViewId="0">
      <selection activeCell="D4" sqref="D4"/>
    </sheetView>
  </sheetViews>
  <sheetFormatPr defaultRowHeight="15" x14ac:dyDescent="0.25"/>
  <cols>
    <col min="1" max="1" width="25.140625" customWidth="1"/>
    <col min="2" max="2" width="10.85546875" style="42" customWidth="1"/>
  </cols>
  <sheetData>
    <row r="1" spans="1:3" x14ac:dyDescent="0.25">
      <c r="A1" s="1" t="s">
        <v>85</v>
      </c>
    </row>
    <row r="2" spans="1:3" x14ac:dyDescent="0.25">
      <c r="A2" t="s">
        <v>31</v>
      </c>
    </row>
    <row r="3" spans="1:3" x14ac:dyDescent="0.25">
      <c r="B3" s="42" t="s">
        <v>86</v>
      </c>
    </row>
    <row r="5" spans="1:3" x14ac:dyDescent="0.25">
      <c r="A5" s="1" t="s">
        <v>35</v>
      </c>
      <c r="B5" s="88">
        <f>AVERAGE(C7:C9)</f>
        <v>1.6055555555555554</v>
      </c>
    </row>
    <row r="6" spans="1:3" x14ac:dyDescent="0.25">
      <c r="A6" s="8"/>
    </row>
    <row r="7" spans="1:3" x14ac:dyDescent="0.25">
      <c r="A7" s="8" t="s">
        <v>76</v>
      </c>
      <c r="C7">
        <f>(1+1+1+2+1+1+1+1+1+1+1+3+3+3+1+1+2+2+2+2+1+1)/22</f>
        <v>1.5</v>
      </c>
    </row>
    <row r="8" spans="1:3" x14ac:dyDescent="0.25">
      <c r="A8" s="8" t="s">
        <v>77</v>
      </c>
      <c r="C8">
        <f>(3+2+1+3+1+2+1+1+1+1+1+2+3+2+1+3+2+1+1+1)/20</f>
        <v>1.65</v>
      </c>
    </row>
    <row r="9" spans="1:3" x14ac:dyDescent="0.25">
      <c r="A9" s="54" t="s">
        <v>78</v>
      </c>
      <c r="C9" s="20">
        <f>(1+1+1+3+3+1+2+3+2+1+1+1)/12</f>
        <v>1.6666666666666667</v>
      </c>
    </row>
    <row r="10" spans="1:3" x14ac:dyDescent="0.25">
      <c r="A10" s="54"/>
    </row>
    <row r="11" spans="1:3" ht="15.75" thickBot="1" x14ac:dyDescent="0.3">
      <c r="A11" s="2"/>
    </row>
    <row r="12" spans="1:3" x14ac:dyDescent="0.25">
      <c r="A12" s="25" t="s">
        <v>41</v>
      </c>
      <c r="B12" s="88">
        <f>AVERAGE(C16:C19)</f>
        <v>1.6885416666666666</v>
      </c>
    </row>
    <row r="13" spans="1:3" x14ac:dyDescent="0.25">
      <c r="A13" s="7"/>
    </row>
    <row r="14" spans="1:3" x14ac:dyDescent="0.25">
      <c r="A14" s="7" t="s">
        <v>44</v>
      </c>
    </row>
    <row r="15" spans="1:3" x14ac:dyDescent="0.25">
      <c r="A15" s="7"/>
    </row>
    <row r="16" spans="1:3" x14ac:dyDescent="0.25">
      <c r="A16" s="7" t="s">
        <v>76</v>
      </c>
      <c r="C16">
        <f>(1+1+1+2+1+1+1+1+1+1+1+3+3+3+1+1+2+2+2+2+1+1)/22</f>
        <v>1.5</v>
      </c>
    </row>
    <row r="17" spans="1:3" x14ac:dyDescent="0.25">
      <c r="A17" s="7" t="s">
        <v>77</v>
      </c>
      <c r="C17">
        <f>(3+2+1+3+1+2+1+1+1+1+1+2+3+2+1+3+2+1+1+1)/20</f>
        <v>1.65</v>
      </c>
    </row>
    <row r="18" spans="1:3" x14ac:dyDescent="0.25">
      <c r="A18" s="7" t="s">
        <v>78</v>
      </c>
      <c r="C18" s="20">
        <f>(1+1+1+3+3+1+2+3+2+1+1+1)/12</f>
        <v>1.6666666666666667</v>
      </c>
    </row>
    <row r="19" spans="1:3" x14ac:dyDescent="0.25">
      <c r="A19" s="7" t="s">
        <v>79</v>
      </c>
      <c r="C19">
        <f>(3+2+3+3+1+3+1+2+2+1+2+1+2+1+3+1)/16</f>
        <v>1.9375</v>
      </c>
    </row>
    <row r="20" spans="1:3" x14ac:dyDescent="0.25">
      <c r="A20" s="7"/>
    </row>
    <row r="21" spans="1:3" ht="15.75" thickBot="1" x14ac:dyDescent="0.3">
      <c r="A21" s="2"/>
    </row>
    <row r="22" spans="1:3" x14ac:dyDescent="0.25">
      <c r="A22" s="8"/>
    </row>
    <row r="23" spans="1:3" x14ac:dyDescent="0.25">
      <c r="A23" s="25" t="s">
        <v>1</v>
      </c>
      <c r="B23" s="88">
        <f>AVERAGE(C24:C25)</f>
        <v>2.0750000000000002</v>
      </c>
    </row>
    <row r="24" spans="1:3" x14ac:dyDescent="0.25">
      <c r="A24" s="7" t="s">
        <v>77</v>
      </c>
      <c r="C24">
        <f>(3+2+1+3+1+2+1+1+1+1+1+2+3+2+1+3+2+1+1+1)/20</f>
        <v>1.65</v>
      </c>
    </row>
    <row r="25" spans="1:3" x14ac:dyDescent="0.25">
      <c r="A25" s="7" t="s">
        <v>80</v>
      </c>
      <c r="C25">
        <f>(3+3+3+3+3+3+1+1+3+3+3+1)/12</f>
        <v>2.5</v>
      </c>
    </row>
    <row r="26" spans="1:3" ht="15.75" thickBot="1" x14ac:dyDescent="0.3">
      <c r="A26" s="2"/>
    </row>
    <row r="27" spans="1:3" x14ac:dyDescent="0.25">
      <c r="A27" s="65" t="s">
        <v>2</v>
      </c>
      <c r="B27" s="89">
        <f>AVERAGE(C28)</f>
        <v>2.5</v>
      </c>
    </row>
    <row r="28" spans="1:3" x14ac:dyDescent="0.25">
      <c r="A28" s="7" t="s">
        <v>80</v>
      </c>
      <c r="C28">
        <f>(3+3+3+3+3+3+1+1+3+3+3+1)/12</f>
        <v>2.5</v>
      </c>
    </row>
    <row r="29" spans="1:3" ht="15.75" thickBot="1" x14ac:dyDescent="0.3">
      <c r="A29" s="2"/>
    </row>
    <row r="30" spans="1:3" x14ac:dyDescent="0.25">
      <c r="A30" s="8"/>
    </row>
    <row r="31" spans="1:3" x14ac:dyDescent="0.25">
      <c r="A31" s="4" t="s">
        <v>34</v>
      </c>
      <c r="B31" s="90">
        <f>AVERAGE(C33:C34)</f>
        <v>1.8020833333333335</v>
      </c>
    </row>
    <row r="32" spans="1:3" x14ac:dyDescent="0.25">
      <c r="A32" s="4"/>
    </row>
    <row r="33" spans="1:3" x14ac:dyDescent="0.25">
      <c r="A33" s="62" t="s">
        <v>78</v>
      </c>
      <c r="C33" s="20">
        <f>(1+1+1+3+3+1+2+3+2+1+1+1)/12</f>
        <v>1.6666666666666667</v>
      </c>
    </row>
    <row r="34" spans="1:3" x14ac:dyDescent="0.25">
      <c r="A34" s="62" t="s">
        <v>79</v>
      </c>
      <c r="C34">
        <f>(3+2+3+3+1+3+1+2+2+1+2+1+2+1+3+1)/16</f>
        <v>1.9375</v>
      </c>
    </row>
    <row r="35" spans="1:3" x14ac:dyDescent="0.25">
      <c r="A35" s="4"/>
    </row>
    <row r="36" spans="1:3" x14ac:dyDescent="0.25">
      <c r="A36" s="4"/>
    </row>
    <row r="37" spans="1:3" x14ac:dyDescent="0.25">
      <c r="A37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02" zoomScaleNormal="102" workbookViewId="0">
      <selection activeCell="C19" sqref="C19"/>
    </sheetView>
  </sheetViews>
  <sheetFormatPr defaultColWidth="8.7109375" defaultRowHeight="15" x14ac:dyDescent="0.25"/>
  <cols>
    <col min="1" max="1" width="37.140625" customWidth="1"/>
    <col min="2" max="2" width="14.7109375" style="42" customWidth="1"/>
    <col min="3" max="3" width="14" style="42" customWidth="1"/>
    <col min="4" max="4" width="13.140625" style="42" customWidth="1"/>
    <col min="5" max="5" width="10.140625" style="42" customWidth="1"/>
    <col min="6" max="6" width="10.28515625" customWidth="1"/>
    <col min="7" max="7" width="7.7109375" customWidth="1"/>
  </cols>
  <sheetData>
    <row r="1" spans="1:14" x14ac:dyDescent="0.25">
      <c r="A1" s="1" t="s">
        <v>32</v>
      </c>
      <c r="B1" s="70"/>
      <c r="C1" s="70"/>
      <c r="D1" s="70"/>
      <c r="E1" s="70"/>
      <c r="F1" s="1"/>
      <c r="G1" s="1"/>
    </row>
    <row r="2" spans="1:14" x14ac:dyDescent="0.25">
      <c r="A2" s="1" t="s">
        <v>36</v>
      </c>
      <c r="B2" s="70"/>
      <c r="C2" s="70"/>
      <c r="D2" s="70"/>
      <c r="E2" s="70"/>
      <c r="F2" s="1"/>
      <c r="G2" s="1"/>
      <c r="N2" s="9" t="s">
        <v>55</v>
      </c>
    </row>
    <row r="3" spans="1:14" x14ac:dyDescent="0.25">
      <c r="A3" t="s">
        <v>31</v>
      </c>
    </row>
    <row r="5" spans="1:14" x14ac:dyDescent="0.25">
      <c r="A5" s="1"/>
      <c r="B5" s="37">
        <v>2018</v>
      </c>
      <c r="C5" s="70"/>
      <c r="D5" s="37">
        <v>2017</v>
      </c>
      <c r="E5" s="70"/>
      <c r="F5" s="37">
        <v>2016</v>
      </c>
      <c r="G5" s="37"/>
      <c r="H5">
        <v>2015</v>
      </c>
      <c r="I5" s="5"/>
      <c r="J5">
        <v>2014</v>
      </c>
      <c r="K5" s="5"/>
      <c r="L5">
        <v>2013</v>
      </c>
      <c r="M5" s="5"/>
    </row>
    <row r="6" spans="1:14" x14ac:dyDescent="0.25">
      <c r="A6" s="8"/>
      <c r="B6" s="9"/>
      <c r="C6" s="9"/>
      <c r="D6" s="9"/>
      <c r="E6" s="9"/>
      <c r="F6" s="8"/>
      <c r="G6" s="8"/>
      <c r="H6" s="21"/>
      <c r="I6" s="11"/>
      <c r="J6" s="20"/>
      <c r="K6" s="5"/>
      <c r="M6" s="5"/>
    </row>
    <row r="7" spans="1:14" x14ac:dyDescent="0.25">
      <c r="A7" s="3" t="s">
        <v>7</v>
      </c>
      <c r="B7" s="38" t="s">
        <v>38</v>
      </c>
      <c r="C7" s="38"/>
      <c r="D7" s="38" t="s">
        <v>81</v>
      </c>
      <c r="E7" s="38"/>
      <c r="F7" s="38" t="s">
        <v>54</v>
      </c>
      <c r="G7" s="3"/>
      <c r="H7" s="21" t="s">
        <v>38</v>
      </c>
      <c r="I7" s="11"/>
      <c r="J7" s="69" t="s">
        <v>39</v>
      </c>
      <c r="K7" s="5"/>
      <c r="M7" s="5"/>
    </row>
    <row r="8" spans="1:14" x14ac:dyDescent="0.25">
      <c r="A8" s="7" t="s">
        <v>9</v>
      </c>
      <c r="B8" s="74">
        <v>1</v>
      </c>
      <c r="C8" s="71">
        <v>3</v>
      </c>
      <c r="D8" s="74">
        <v>1</v>
      </c>
      <c r="E8" s="71">
        <v>3</v>
      </c>
      <c r="F8" s="23">
        <v>1</v>
      </c>
      <c r="G8" s="10">
        <v>3</v>
      </c>
      <c r="H8" s="23">
        <v>1</v>
      </c>
      <c r="I8" s="10">
        <v>3</v>
      </c>
      <c r="J8" s="23">
        <v>0.94</v>
      </c>
      <c r="K8" s="10">
        <v>3</v>
      </c>
      <c r="M8" s="5"/>
      <c r="N8" t="s">
        <v>53</v>
      </c>
    </row>
    <row r="9" spans="1:14" x14ac:dyDescent="0.25">
      <c r="A9" s="7" t="s">
        <v>10</v>
      </c>
      <c r="B9" s="74">
        <v>0.96</v>
      </c>
      <c r="C9" s="71">
        <v>3</v>
      </c>
      <c r="D9" s="74">
        <v>0.88</v>
      </c>
      <c r="E9" s="71">
        <v>3</v>
      </c>
      <c r="F9" s="23">
        <v>0.97</v>
      </c>
      <c r="G9" s="10">
        <v>3</v>
      </c>
      <c r="H9" s="23">
        <v>0.92</v>
      </c>
      <c r="I9" s="10">
        <v>3</v>
      </c>
      <c r="J9" s="23">
        <v>0.94</v>
      </c>
      <c r="K9" s="10">
        <v>3</v>
      </c>
      <c r="M9" s="5"/>
      <c r="N9" t="s">
        <v>53</v>
      </c>
    </row>
    <row r="10" spans="1:14" x14ac:dyDescent="0.25">
      <c r="A10" s="7" t="s">
        <v>11</v>
      </c>
      <c r="B10" s="74">
        <v>0.96</v>
      </c>
      <c r="C10" s="71">
        <v>3</v>
      </c>
      <c r="D10" s="74">
        <v>0.97</v>
      </c>
      <c r="E10" s="71">
        <v>3</v>
      </c>
      <c r="F10" s="23">
        <v>0.97</v>
      </c>
      <c r="G10" s="10">
        <v>3</v>
      </c>
      <c r="H10" s="23">
        <v>0.92</v>
      </c>
      <c r="I10" s="10">
        <v>3</v>
      </c>
      <c r="J10" s="23">
        <v>0.94</v>
      </c>
      <c r="K10" s="10">
        <v>3</v>
      </c>
      <c r="M10" s="5"/>
      <c r="N10" t="s">
        <v>53</v>
      </c>
    </row>
    <row r="11" spans="1:14" x14ac:dyDescent="0.25">
      <c r="A11" s="7" t="s">
        <v>12</v>
      </c>
      <c r="B11" s="74">
        <v>1</v>
      </c>
      <c r="C11" s="71">
        <v>3</v>
      </c>
      <c r="D11" s="74">
        <v>0.94</v>
      </c>
      <c r="E11" s="71">
        <v>3</v>
      </c>
      <c r="F11" s="23">
        <v>1</v>
      </c>
      <c r="G11" s="10">
        <v>3</v>
      </c>
      <c r="H11" s="23">
        <v>1</v>
      </c>
      <c r="I11" s="10">
        <v>3</v>
      </c>
      <c r="J11" s="23">
        <v>0.94</v>
      </c>
      <c r="K11" s="10">
        <v>3</v>
      </c>
      <c r="M11" s="5"/>
      <c r="N11" t="s">
        <v>53</v>
      </c>
    </row>
    <row r="12" spans="1:14" x14ac:dyDescent="0.25">
      <c r="A12" s="7" t="s">
        <v>13</v>
      </c>
      <c r="B12" s="74">
        <v>0.96</v>
      </c>
      <c r="C12" s="71">
        <v>3</v>
      </c>
      <c r="D12" s="74">
        <v>0.94</v>
      </c>
      <c r="E12" s="71">
        <v>3</v>
      </c>
      <c r="F12" s="23">
        <v>0.96</v>
      </c>
      <c r="G12" s="10">
        <v>3</v>
      </c>
      <c r="H12" s="23">
        <v>1</v>
      </c>
      <c r="I12" s="10">
        <v>3</v>
      </c>
      <c r="J12" s="23">
        <v>0.94</v>
      </c>
      <c r="K12" s="10">
        <v>3</v>
      </c>
      <c r="M12" s="5"/>
      <c r="N12" t="s">
        <v>53</v>
      </c>
    </row>
    <row r="13" spans="1:14" x14ac:dyDescent="0.25">
      <c r="A13" s="7"/>
      <c r="B13" s="71"/>
      <c r="C13" s="71"/>
      <c r="D13" s="71"/>
      <c r="E13" s="71"/>
      <c r="F13" s="7"/>
      <c r="G13" s="7"/>
      <c r="H13" s="19"/>
      <c r="I13" s="10"/>
      <c r="J13" s="20"/>
      <c r="K13" s="5"/>
      <c r="M13" s="5"/>
    </row>
    <row r="14" spans="1:14" x14ac:dyDescent="0.25">
      <c r="A14" s="7" t="s">
        <v>8</v>
      </c>
      <c r="B14" s="38" t="s">
        <v>82</v>
      </c>
      <c r="C14" s="38"/>
      <c r="D14" s="38" t="s">
        <v>81</v>
      </c>
      <c r="E14" s="71"/>
      <c r="F14" s="7"/>
      <c r="G14" s="7"/>
      <c r="H14" s="21"/>
      <c r="I14" s="11"/>
      <c r="J14" s="20"/>
      <c r="K14" s="5"/>
      <c r="M14" s="5"/>
    </row>
    <row r="15" spans="1:14" x14ac:dyDescent="0.25">
      <c r="A15" s="7" t="s">
        <v>14</v>
      </c>
      <c r="B15" s="74">
        <v>1</v>
      </c>
      <c r="C15" s="10">
        <v>3</v>
      </c>
      <c r="D15" s="74">
        <v>0.91</v>
      </c>
      <c r="E15" s="10">
        <v>3</v>
      </c>
      <c r="F15" s="23">
        <v>0.97</v>
      </c>
      <c r="G15" s="10">
        <v>3</v>
      </c>
      <c r="H15" s="23">
        <v>0.87</v>
      </c>
      <c r="I15" s="10">
        <v>3</v>
      </c>
      <c r="J15" s="23">
        <v>0.82</v>
      </c>
      <c r="K15" s="10">
        <v>3</v>
      </c>
      <c r="M15" s="5"/>
      <c r="N15" t="s">
        <v>53</v>
      </c>
    </row>
    <row r="16" spans="1:14" x14ac:dyDescent="0.25">
      <c r="A16" s="7" t="s">
        <v>15</v>
      </c>
      <c r="B16" s="74">
        <v>1</v>
      </c>
      <c r="C16" s="10">
        <v>3</v>
      </c>
      <c r="D16" s="74">
        <v>0.88</v>
      </c>
      <c r="E16" s="10">
        <v>3</v>
      </c>
      <c r="F16" s="23">
        <v>1</v>
      </c>
      <c r="G16" s="10">
        <v>3</v>
      </c>
      <c r="H16" s="23">
        <v>0.76</v>
      </c>
      <c r="I16" s="10">
        <v>2</v>
      </c>
      <c r="J16" s="23">
        <v>0.75</v>
      </c>
      <c r="K16" s="10">
        <v>2</v>
      </c>
      <c r="M16" s="5"/>
      <c r="N16" t="s">
        <v>53</v>
      </c>
    </row>
    <row r="17" spans="1:14" x14ac:dyDescent="0.25">
      <c r="A17" s="7" t="s">
        <v>16</v>
      </c>
      <c r="B17" s="74">
        <v>0.92</v>
      </c>
      <c r="C17" s="10">
        <v>3</v>
      </c>
      <c r="D17" s="74">
        <v>0.85</v>
      </c>
      <c r="E17" s="10">
        <v>3</v>
      </c>
      <c r="F17" s="23">
        <v>0.97</v>
      </c>
      <c r="G17" s="10">
        <v>3</v>
      </c>
      <c r="H17" s="23">
        <v>0.84</v>
      </c>
      <c r="I17" s="10">
        <v>3</v>
      </c>
      <c r="J17" s="23">
        <v>0.81</v>
      </c>
      <c r="K17" s="10">
        <v>3</v>
      </c>
      <c r="M17" s="5"/>
      <c r="N17" t="s">
        <v>53</v>
      </c>
    </row>
    <row r="18" spans="1:14" x14ac:dyDescent="0.25">
      <c r="A18" s="7" t="s">
        <v>17</v>
      </c>
      <c r="B18" s="74">
        <v>0.91</v>
      </c>
      <c r="C18" s="10">
        <v>3</v>
      </c>
      <c r="D18" s="74">
        <v>0.97</v>
      </c>
      <c r="E18" s="10">
        <v>3</v>
      </c>
      <c r="F18" s="23">
        <v>0.97</v>
      </c>
      <c r="G18" s="10">
        <v>3</v>
      </c>
      <c r="H18" s="23">
        <v>0.86</v>
      </c>
      <c r="I18" s="10">
        <v>3</v>
      </c>
      <c r="J18" s="23">
        <v>0.84</v>
      </c>
      <c r="K18" s="10">
        <v>3</v>
      </c>
      <c r="M18" s="5"/>
      <c r="N18" t="s">
        <v>53</v>
      </c>
    </row>
    <row r="19" spans="1:14" x14ac:dyDescent="0.25">
      <c r="A19" s="7" t="s">
        <v>18</v>
      </c>
      <c r="B19" s="74">
        <v>1</v>
      </c>
      <c r="C19" s="10">
        <v>3</v>
      </c>
      <c r="D19" s="74">
        <v>0.97</v>
      </c>
      <c r="E19" s="10">
        <v>3</v>
      </c>
      <c r="F19" s="23">
        <v>0.97</v>
      </c>
      <c r="G19" s="10">
        <v>3</v>
      </c>
      <c r="H19" s="23">
        <v>0.86</v>
      </c>
      <c r="I19" s="10">
        <v>3</v>
      </c>
      <c r="J19" s="23">
        <v>0.79</v>
      </c>
      <c r="K19" s="10">
        <v>2</v>
      </c>
      <c r="M19" s="5"/>
      <c r="N19" t="s">
        <v>53</v>
      </c>
    </row>
    <row r="21" spans="1:14" x14ac:dyDescent="0.25">
      <c r="A21" s="3" t="s">
        <v>56</v>
      </c>
      <c r="B21" s="38" t="s">
        <v>83</v>
      </c>
      <c r="C21" s="38"/>
      <c r="D21" s="38" t="s">
        <v>84</v>
      </c>
      <c r="E21" s="38"/>
      <c r="F21" s="42" t="s">
        <v>38</v>
      </c>
      <c r="N21" t="s">
        <v>53</v>
      </c>
    </row>
    <row r="22" spans="1:14" x14ac:dyDescent="0.25">
      <c r="A22" s="39" t="s">
        <v>57</v>
      </c>
      <c r="B22" s="74">
        <v>1</v>
      </c>
      <c r="C22" s="72">
        <v>3</v>
      </c>
      <c r="D22" s="74">
        <v>0.95</v>
      </c>
      <c r="E22" s="10">
        <v>3</v>
      </c>
      <c r="F22" s="23">
        <v>1</v>
      </c>
      <c r="G22" s="10">
        <v>3</v>
      </c>
      <c r="N22" t="s">
        <v>53</v>
      </c>
    </row>
    <row r="23" spans="1:14" x14ac:dyDescent="0.25">
      <c r="A23" s="40" t="s">
        <v>58</v>
      </c>
      <c r="B23" s="74">
        <v>1</v>
      </c>
      <c r="C23" s="9">
        <v>3</v>
      </c>
      <c r="D23" s="74">
        <v>0.89</v>
      </c>
      <c r="E23" s="10">
        <v>3</v>
      </c>
      <c r="F23" s="23">
        <v>0.92</v>
      </c>
      <c r="G23" s="10">
        <v>3</v>
      </c>
      <c r="N23" t="s">
        <v>53</v>
      </c>
    </row>
    <row r="24" spans="1:14" x14ac:dyDescent="0.25">
      <c r="A24" s="40" t="s">
        <v>59</v>
      </c>
      <c r="B24" s="74">
        <v>0.91</v>
      </c>
      <c r="C24" s="9">
        <v>3</v>
      </c>
      <c r="D24" s="74">
        <v>1</v>
      </c>
      <c r="E24" s="10">
        <v>3</v>
      </c>
      <c r="F24" s="23">
        <v>0.96</v>
      </c>
      <c r="G24" s="10">
        <v>3</v>
      </c>
      <c r="N24" t="s">
        <v>53</v>
      </c>
    </row>
    <row r="25" spans="1:14" x14ac:dyDescent="0.25">
      <c r="A25" s="41" t="s">
        <v>60</v>
      </c>
      <c r="B25" s="74">
        <v>1</v>
      </c>
      <c r="C25" s="9">
        <v>3</v>
      </c>
      <c r="D25" s="74">
        <v>0.95</v>
      </c>
      <c r="E25" s="10">
        <v>3</v>
      </c>
      <c r="F25" s="23">
        <v>1</v>
      </c>
      <c r="G25" s="10">
        <v>3</v>
      </c>
      <c r="N25" t="s">
        <v>53</v>
      </c>
    </row>
    <row r="26" spans="1:14" x14ac:dyDescent="0.25">
      <c r="A26" s="41" t="s">
        <v>61</v>
      </c>
      <c r="B26" s="73">
        <v>0.73</v>
      </c>
      <c r="C26" s="9">
        <v>2</v>
      </c>
      <c r="D26" s="73">
        <v>0.74</v>
      </c>
      <c r="E26" s="10">
        <v>2</v>
      </c>
      <c r="F26" s="23">
        <v>1</v>
      </c>
      <c r="G26" s="10">
        <v>3</v>
      </c>
      <c r="N26" t="s">
        <v>53</v>
      </c>
    </row>
    <row r="27" spans="1:14" x14ac:dyDescent="0.25">
      <c r="A27" s="17"/>
      <c r="B27" s="17"/>
      <c r="C27" s="17"/>
      <c r="D27" s="17"/>
      <c r="E27" s="17"/>
      <c r="F27" s="17"/>
      <c r="G27" s="17"/>
    </row>
    <row r="28" spans="1:14" x14ac:dyDescent="0.25">
      <c r="A28" t="s">
        <v>66</v>
      </c>
      <c r="B28" s="77">
        <v>0.68</v>
      </c>
      <c r="C28" s="42">
        <v>2</v>
      </c>
      <c r="D28" s="75">
        <v>0.76</v>
      </c>
      <c r="E28" s="42">
        <v>3</v>
      </c>
      <c r="F28" s="23">
        <v>0.85</v>
      </c>
      <c r="G28" s="10">
        <v>3</v>
      </c>
      <c r="H28" s="23">
        <v>0.71</v>
      </c>
      <c r="I28" s="10">
        <v>2</v>
      </c>
      <c r="J28" s="23">
        <v>0.73</v>
      </c>
      <c r="K28" s="10">
        <v>2</v>
      </c>
      <c r="N28" t="s">
        <v>69</v>
      </c>
    </row>
    <row r="29" spans="1:14" x14ac:dyDescent="0.25">
      <c r="A29" t="s">
        <v>67</v>
      </c>
      <c r="B29" s="77">
        <v>0.64</v>
      </c>
      <c r="C29" s="42">
        <v>2</v>
      </c>
      <c r="D29" s="77">
        <v>0.67</v>
      </c>
      <c r="E29" s="42">
        <v>2</v>
      </c>
      <c r="F29" s="23">
        <v>0.8</v>
      </c>
      <c r="G29" s="10">
        <v>3</v>
      </c>
      <c r="H29" s="45">
        <v>0.74</v>
      </c>
      <c r="I29" s="10">
        <v>3</v>
      </c>
      <c r="J29" s="45">
        <v>0.79</v>
      </c>
      <c r="K29" s="10">
        <v>3</v>
      </c>
      <c r="N29" t="s">
        <v>70</v>
      </c>
    </row>
    <row r="30" spans="1:14" x14ac:dyDescent="0.25">
      <c r="A30" t="s">
        <v>68</v>
      </c>
      <c r="B30" s="76">
        <v>0.49</v>
      </c>
      <c r="C30" s="42">
        <v>1</v>
      </c>
      <c r="D30" s="75">
        <v>0.78</v>
      </c>
      <c r="E30" s="42">
        <v>3</v>
      </c>
      <c r="F30" s="45">
        <v>0.76</v>
      </c>
      <c r="G30" s="10">
        <v>3</v>
      </c>
      <c r="H30" s="46">
        <v>0.67</v>
      </c>
      <c r="I30" s="10">
        <v>3</v>
      </c>
      <c r="J30" s="45">
        <v>0.76</v>
      </c>
      <c r="K30" s="10">
        <v>3</v>
      </c>
      <c r="N30" t="s">
        <v>70</v>
      </c>
    </row>
  </sheetData>
  <conditionalFormatting sqref="H15:H19 F15 F17:F19">
    <cfRule type="cellIs" dxfId="29" priority="31" operator="lessThan">
      <formula>0.7</formula>
    </cfRule>
    <cfRule type="cellIs" dxfId="28" priority="32" operator="between">
      <formula>0.69</formula>
      <formula>0.79</formula>
    </cfRule>
    <cfRule type="cellIs" dxfId="27" priority="33" operator="greaterThan">
      <formula>0.79</formula>
    </cfRule>
  </conditionalFormatting>
  <conditionalFormatting sqref="J8:J12">
    <cfRule type="cellIs" dxfId="26" priority="28" operator="lessThan">
      <formula>0.7</formula>
    </cfRule>
    <cfRule type="cellIs" dxfId="25" priority="29" operator="between">
      <formula>0.69</formula>
      <formula>0.79</formula>
    </cfRule>
    <cfRule type="cellIs" dxfId="24" priority="30" operator="greaterThan">
      <formula>0.79</formula>
    </cfRule>
  </conditionalFormatting>
  <conditionalFormatting sqref="J15:J19">
    <cfRule type="cellIs" dxfId="23" priority="25" operator="lessThan">
      <formula>0.7</formula>
    </cfRule>
    <cfRule type="cellIs" dxfId="22" priority="26" operator="between">
      <formula>0.69</formula>
      <formula>0.79</formula>
    </cfRule>
    <cfRule type="cellIs" dxfId="21" priority="27" operator="greaterThan">
      <formula>0.79</formula>
    </cfRule>
  </conditionalFormatting>
  <conditionalFormatting sqref="H8:H12">
    <cfRule type="cellIs" dxfId="20" priority="22" operator="lessThan">
      <formula>0.7</formula>
    </cfRule>
    <cfRule type="cellIs" dxfId="19" priority="23" operator="between">
      <formula>0.69</formula>
      <formula>0.79</formula>
    </cfRule>
    <cfRule type="cellIs" dxfId="18" priority="24" operator="greaterThan">
      <formula>0.79</formula>
    </cfRule>
  </conditionalFormatting>
  <conditionalFormatting sqref="F8:F12">
    <cfRule type="cellIs" dxfId="17" priority="19" operator="lessThan">
      <formula>0.7</formula>
    </cfRule>
    <cfRule type="cellIs" dxfId="16" priority="20" operator="between">
      <formula>0.69</formula>
      <formula>0.79</formula>
    </cfRule>
    <cfRule type="cellIs" dxfId="15" priority="21" operator="greaterThan">
      <formula>0.79</formula>
    </cfRule>
  </conditionalFormatting>
  <conditionalFormatting sqref="F16">
    <cfRule type="cellIs" dxfId="14" priority="13" operator="lessThan">
      <formula>0.7</formula>
    </cfRule>
    <cfRule type="cellIs" dxfId="13" priority="14" operator="between">
      <formula>0.69</formula>
      <formula>0.79</formula>
    </cfRule>
    <cfRule type="cellIs" dxfId="12" priority="15" operator="greaterThan">
      <formula>0.79</formula>
    </cfRule>
  </conditionalFormatting>
  <conditionalFormatting sqref="F22:F26">
    <cfRule type="cellIs" dxfId="11" priority="10" operator="lessThan">
      <formula>0.7</formula>
    </cfRule>
    <cfRule type="cellIs" dxfId="10" priority="11" operator="between">
      <formula>0.69</formula>
      <formula>0.79</formula>
    </cfRule>
    <cfRule type="cellIs" dxfId="9" priority="12" operator="greaterThan">
      <formula>0.79</formula>
    </cfRule>
  </conditionalFormatting>
  <conditionalFormatting sqref="F28:F29">
    <cfRule type="cellIs" dxfId="8" priority="7" operator="lessThan">
      <formula>0.7</formula>
    </cfRule>
    <cfRule type="cellIs" dxfId="7" priority="8" operator="between">
      <formula>0.69</formula>
      <formula>0.79</formula>
    </cfRule>
    <cfRule type="cellIs" dxfId="6" priority="9" operator="greaterThan">
      <formula>0.79</formula>
    </cfRule>
  </conditionalFormatting>
  <conditionalFormatting sqref="H28">
    <cfRule type="cellIs" dxfId="5" priority="4" operator="lessThan">
      <formula>0.7</formula>
    </cfRule>
    <cfRule type="cellIs" dxfId="4" priority="5" operator="between">
      <formula>0.69</formula>
      <formula>0.79</formula>
    </cfRule>
    <cfRule type="cellIs" dxfId="3" priority="6" operator="greaterThan">
      <formula>0.79</formula>
    </cfRule>
  </conditionalFormatting>
  <conditionalFormatting sqref="J28">
    <cfRule type="cellIs" dxfId="2" priority="1" operator="lessThan">
      <formula>0.7</formula>
    </cfRule>
    <cfRule type="cellIs" dxfId="1" priority="2" operator="between">
      <formula>0.69</formula>
      <formula>0.79</formula>
    </cfRule>
    <cfRule type="cellIs" dxfId="0" priority="3" operator="greaterThan">
      <formula>0.79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ColWidth="8.7109375" defaultRowHeight="15" x14ac:dyDescent="0.25"/>
  <sheetData>
    <row r="1" spans="1:3" x14ac:dyDescent="0.25">
      <c r="A1" s="34" t="s">
        <v>51</v>
      </c>
    </row>
    <row r="3" spans="1:3" x14ac:dyDescent="0.25">
      <c r="A3" t="s">
        <v>52</v>
      </c>
      <c r="B3" s="35">
        <f>29/30</f>
        <v>0.96666666666666667</v>
      </c>
      <c r="C3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50" zoomScaleNormal="150" zoomScalePageLayoutView="150" workbookViewId="0">
      <selection activeCell="F21" sqref="F21"/>
    </sheetView>
  </sheetViews>
  <sheetFormatPr defaultColWidth="8.7109375" defaultRowHeight="15" x14ac:dyDescent="0.25"/>
  <cols>
    <col min="1" max="1" width="32.140625" customWidth="1"/>
  </cols>
  <sheetData>
    <row r="1" spans="1:2" x14ac:dyDescent="0.25">
      <c r="A1" t="s">
        <v>19</v>
      </c>
    </row>
    <row r="3" spans="1:2" x14ac:dyDescent="0.25">
      <c r="A3" t="s">
        <v>20</v>
      </c>
      <c r="B3" t="s">
        <v>21</v>
      </c>
    </row>
    <row r="4" spans="1:2" x14ac:dyDescent="0.25">
      <c r="A4" t="s">
        <v>22</v>
      </c>
      <c r="B4" t="s">
        <v>23</v>
      </c>
    </row>
    <row r="5" spans="1:2" x14ac:dyDescent="0.25">
      <c r="A5" t="s">
        <v>24</v>
      </c>
      <c r="B5" t="s">
        <v>25</v>
      </c>
    </row>
    <row r="7" spans="1:2" x14ac:dyDescent="0.25">
      <c r="A7" t="s">
        <v>26</v>
      </c>
    </row>
    <row r="8" spans="1:2" x14ac:dyDescent="0.25">
      <c r="A8" t="s">
        <v>27</v>
      </c>
    </row>
    <row r="9" spans="1:2" x14ac:dyDescent="0.25">
      <c r="A9" t="s">
        <v>28</v>
      </c>
      <c r="B9" t="s">
        <v>21</v>
      </c>
    </row>
    <row r="10" spans="1:2" x14ac:dyDescent="0.25">
      <c r="A10" t="s">
        <v>29</v>
      </c>
      <c r="B10" t="s">
        <v>23</v>
      </c>
    </row>
    <row r="11" spans="1:2" x14ac:dyDescent="0.25">
      <c r="A11" t="s">
        <v>30</v>
      </c>
      <c r="B1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Sheet</vt:lpstr>
      <vt:lpstr>Child and Adolescent</vt:lpstr>
      <vt:lpstr>Nutrition and Health</vt:lpstr>
      <vt:lpstr>Dietetics</vt:lpstr>
      <vt:lpstr>Food Service</vt:lpstr>
      <vt:lpstr>Child Dev ADC</vt:lpstr>
      <vt:lpstr>Core competencies</vt:lpstr>
      <vt:lpstr>GE</vt:lpstr>
      <vt:lpstr>Scoring Key</vt:lpstr>
    </vt:vector>
  </TitlesOfParts>
  <Company>PLNU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Zack</dc:creator>
  <cp:lastModifiedBy>Kevin Thomas</cp:lastModifiedBy>
  <cp:lastPrinted>2017-01-23T19:16:28Z</cp:lastPrinted>
  <dcterms:created xsi:type="dcterms:W3CDTF">2015-09-13T03:53:29Z</dcterms:created>
  <dcterms:modified xsi:type="dcterms:W3CDTF">2019-03-22T16:26:31Z</dcterms:modified>
</cp:coreProperties>
</file>